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mbeddings/oleObject1.bin" ContentType="application/vnd.openxmlformats-officedocument.oleObject"/>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hcd\shares\WAP_General\ENERGY EFFICIENCY PROGRAMS AND GRANTS\Energy Auditors\2021-2023\2023\Auditors\"/>
    </mc:Choice>
  </mc:AlternateContent>
  <xr:revisionPtr revIDLastSave="0" documentId="13_ncr:1_{390264B0-B434-4A21-8FAB-2F0808C62962}" xr6:coauthVersionLast="41" xr6:coauthVersionMax="41" xr10:uidLastSave="{00000000-0000-0000-0000-000000000000}"/>
  <bookViews>
    <workbookView xWindow="22932" yWindow="-108" windowWidth="23256" windowHeight="12576" activeTab="3" xr2:uid="{00000000-000D-0000-FFFF-FFFF00000000}"/>
  </bookViews>
  <sheets>
    <sheet name="Steps" sheetId="21" r:id="rId1"/>
    <sheet name="Rules" sheetId="20" r:id="rId2"/>
    <sheet name="Cell Instructions" sheetId="19" r:id="rId3"/>
    <sheet name="Funding Request Calculator" sheetId="18" r:id="rId4"/>
    <sheet name="Useful Lives" sheetId="13" r:id="rId5"/>
    <sheet name="Sheet2" sheetId="15" state="hidden" r:id="rId6"/>
    <sheet name="Funding Scenario" sheetId="17" r:id="rId7"/>
    <sheet name="Modeling Parameters" sheetId="22" r:id="rId8"/>
  </sheets>
  <definedNames>
    <definedName name="Air_Sealing" localSheetId="2">#REF!</definedName>
    <definedName name="Air_Sealing" localSheetId="1">#REF!</definedName>
    <definedName name="Air_Sealing" localSheetId="0">#REF!</definedName>
    <definedName name="Air_Sealing">#REF!</definedName>
    <definedName name="Appliances" localSheetId="2">#REF!</definedName>
    <definedName name="Appliances" localSheetId="1">#REF!</definedName>
    <definedName name="Appliances" localSheetId="0">#REF!</definedName>
    <definedName name="Appliances">#REF!</definedName>
    <definedName name="Category" localSheetId="2">#REF!</definedName>
    <definedName name="Category" localSheetId="1">#REF!</definedName>
    <definedName name="Category" localSheetId="0">#REF!</definedName>
    <definedName name="Category">#REF!</definedName>
    <definedName name="DHW" localSheetId="2">#REF!</definedName>
    <definedName name="DHW" localSheetId="1">#REF!</definedName>
    <definedName name="DHW">#REF!</definedName>
    <definedName name="ElectricProvider" localSheetId="2">#REF!</definedName>
    <definedName name="ElectricProvider" localSheetId="1">#REF!</definedName>
    <definedName name="ElectricProvider">#REF!</definedName>
    <definedName name="Fenestration" localSheetId="2">#REF!</definedName>
    <definedName name="Fenestration" localSheetId="1">#REF!</definedName>
    <definedName name="Fenestration">#REF!</definedName>
    <definedName name="HVAC" localSheetId="2">#REF!</definedName>
    <definedName name="HVAC" localSheetId="1">#REF!</definedName>
    <definedName name="HVAC">#REF!</definedName>
    <definedName name="Insulation" localSheetId="2">#REF!</definedName>
    <definedName name="Insulation" localSheetId="1">#REF!</definedName>
    <definedName name="Insulation">#REF!</definedName>
    <definedName name="Lighting" localSheetId="2">#REF!</definedName>
    <definedName name="Lighting" localSheetId="1">#REF!</definedName>
    <definedName name="Lighting">#REF!</definedName>
    <definedName name="MeasureCategory" localSheetId="2">#REF!</definedName>
    <definedName name="MeasureCategory" localSheetId="1">#REF!</definedName>
    <definedName name="MeasureCategory">#REF!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 i="18" l="1"/>
  <c r="G11" i="18"/>
  <c r="G7" i="18" l="1"/>
  <c r="G6" i="18"/>
  <c r="N128" i="19" l="1"/>
  <c r="L128" i="19"/>
  <c r="L129" i="19" s="1"/>
  <c r="J128" i="19"/>
  <c r="I128" i="19"/>
  <c r="M127" i="19"/>
  <c r="H127" i="19"/>
  <c r="M126" i="19"/>
  <c r="H126" i="19"/>
  <c r="M125" i="19"/>
  <c r="H125" i="19"/>
  <c r="M124" i="19"/>
  <c r="H124" i="19"/>
  <c r="M123" i="19"/>
  <c r="M128" i="19" s="1"/>
  <c r="H123" i="19"/>
  <c r="M122" i="19"/>
  <c r="H122" i="19"/>
  <c r="N121" i="19"/>
  <c r="L121" i="19"/>
  <c r="J121" i="19"/>
  <c r="I121" i="19"/>
  <c r="M120" i="19"/>
  <c r="H120" i="19"/>
  <c r="M119" i="19"/>
  <c r="H119" i="19"/>
  <c r="M118" i="19"/>
  <c r="H118" i="19"/>
  <c r="M117" i="19"/>
  <c r="H117" i="19"/>
  <c r="M116" i="19"/>
  <c r="H116" i="19"/>
  <c r="M115" i="19"/>
  <c r="H115" i="19"/>
  <c r="M114" i="19"/>
  <c r="H114" i="19"/>
  <c r="M113" i="19"/>
  <c r="H113" i="19"/>
  <c r="M112" i="19"/>
  <c r="H112" i="19"/>
  <c r="M111" i="19"/>
  <c r="H111" i="19"/>
  <c r="M110" i="19"/>
  <c r="H110" i="19"/>
  <c r="M109" i="19"/>
  <c r="H109" i="19"/>
  <c r="M108" i="19"/>
  <c r="H108" i="19"/>
  <c r="M107" i="19"/>
  <c r="H107" i="19"/>
  <c r="M106" i="19"/>
  <c r="H106" i="19"/>
  <c r="M105" i="19"/>
  <c r="H105" i="19"/>
  <c r="M104" i="19"/>
  <c r="H104" i="19"/>
  <c r="M103" i="19"/>
  <c r="H103" i="19"/>
  <c r="M102" i="19"/>
  <c r="H102" i="19"/>
  <c r="M101" i="19"/>
  <c r="H101" i="19"/>
  <c r="M100" i="19"/>
  <c r="H100" i="19"/>
  <c r="M99" i="19"/>
  <c r="H99" i="19"/>
  <c r="M98" i="19"/>
  <c r="M121" i="19" s="1"/>
  <c r="H98" i="19"/>
  <c r="M97" i="19"/>
  <c r="H97" i="19"/>
  <c r="M96" i="19"/>
  <c r="H96" i="19"/>
  <c r="M95" i="19"/>
  <c r="H95" i="19"/>
  <c r="M94" i="19"/>
  <c r="H94" i="19"/>
  <c r="M93" i="19"/>
  <c r="H93" i="19"/>
  <c r="M92" i="19"/>
  <c r="H92" i="19"/>
  <c r="M91" i="19"/>
  <c r="H91" i="19"/>
  <c r="M90" i="19"/>
  <c r="H90" i="19"/>
  <c r="M89" i="19"/>
  <c r="H89" i="19"/>
  <c r="M88" i="19"/>
  <c r="H88" i="19"/>
  <c r="M87" i="19"/>
  <c r="H87" i="19"/>
  <c r="M86" i="19"/>
  <c r="H86" i="19"/>
  <c r="M85" i="19"/>
  <c r="H85" i="19"/>
  <c r="M84" i="19"/>
  <c r="H84" i="19"/>
  <c r="M83" i="19"/>
  <c r="H83" i="19"/>
  <c r="M82" i="19"/>
  <c r="H82" i="19"/>
  <c r="M81" i="19"/>
  <c r="H81" i="19"/>
  <c r="M80" i="19"/>
  <c r="H80" i="19"/>
  <c r="M79" i="19"/>
  <c r="H79" i="19"/>
  <c r="M78" i="19"/>
  <c r="H78" i="19"/>
  <c r="N77" i="19"/>
  <c r="L77" i="19"/>
  <c r="J77" i="19"/>
  <c r="I77" i="19"/>
  <c r="M76" i="19"/>
  <c r="H76" i="19"/>
  <c r="M75" i="19"/>
  <c r="H75" i="19"/>
  <c r="M74" i="19"/>
  <c r="H74" i="19"/>
  <c r="M73" i="19"/>
  <c r="H73" i="19"/>
  <c r="M72" i="19"/>
  <c r="H72" i="19"/>
  <c r="M71" i="19"/>
  <c r="M77" i="19"/>
  <c r="H71" i="19"/>
  <c r="N70" i="19"/>
  <c r="L70" i="19"/>
  <c r="J70" i="19"/>
  <c r="I70" i="19"/>
  <c r="M69" i="19"/>
  <c r="H69" i="19"/>
  <c r="M68" i="19"/>
  <c r="H68" i="19"/>
  <c r="M67" i="19"/>
  <c r="H67" i="19"/>
  <c r="M66" i="19"/>
  <c r="H66" i="19"/>
  <c r="M65" i="19"/>
  <c r="H65" i="19"/>
  <c r="M64" i="19"/>
  <c r="H64" i="19"/>
  <c r="M63" i="19"/>
  <c r="H63" i="19"/>
  <c r="M62" i="19"/>
  <c r="H62" i="19"/>
  <c r="M61" i="19"/>
  <c r="H61" i="19"/>
  <c r="M60" i="19"/>
  <c r="H60" i="19"/>
  <c r="M59" i="19"/>
  <c r="H59" i="19"/>
  <c r="M58" i="19"/>
  <c r="H58" i="19"/>
  <c r="M57" i="19"/>
  <c r="H57" i="19"/>
  <c r="M56" i="19"/>
  <c r="H56" i="19"/>
  <c r="M55" i="19"/>
  <c r="H55" i="19"/>
  <c r="M54" i="19"/>
  <c r="H54" i="19"/>
  <c r="M53" i="19"/>
  <c r="H53" i="19"/>
  <c r="M52" i="19"/>
  <c r="H52" i="19"/>
  <c r="M51" i="19"/>
  <c r="H51" i="19"/>
  <c r="M50" i="19"/>
  <c r="H50" i="19"/>
  <c r="M49" i="19"/>
  <c r="H49" i="19"/>
  <c r="M48" i="19"/>
  <c r="H48" i="19"/>
  <c r="M47" i="19"/>
  <c r="H47" i="19"/>
  <c r="M46" i="19"/>
  <c r="H46" i="19"/>
  <c r="M45" i="19"/>
  <c r="H45" i="19"/>
  <c r="M44" i="19"/>
  <c r="H44" i="19"/>
  <c r="M43" i="19"/>
  <c r="H43" i="19"/>
  <c r="M42" i="19"/>
  <c r="H42" i="19"/>
  <c r="M41" i="19"/>
  <c r="H41" i="19"/>
  <c r="M40" i="19"/>
  <c r="H40" i="19"/>
  <c r="M39" i="19"/>
  <c r="H39" i="19"/>
  <c r="M38" i="19"/>
  <c r="H38" i="19"/>
  <c r="M37" i="19"/>
  <c r="H37" i="19"/>
  <c r="M36" i="19"/>
  <c r="H36" i="19"/>
  <c r="M35" i="19"/>
  <c r="H35" i="19"/>
  <c r="M34" i="19"/>
  <c r="H34" i="19"/>
  <c r="M33" i="19"/>
  <c r="H33" i="19"/>
  <c r="M32" i="19"/>
  <c r="H32" i="19"/>
  <c r="M31" i="19"/>
  <c r="H31" i="19"/>
  <c r="M30" i="19"/>
  <c r="H30" i="19"/>
  <c r="M29" i="19"/>
  <c r="H29" i="19"/>
  <c r="M28" i="19"/>
  <c r="H28" i="19"/>
  <c r="M27" i="19"/>
  <c r="H27" i="19"/>
  <c r="M26" i="19"/>
  <c r="H26" i="19"/>
  <c r="M25" i="19"/>
  <c r="H25" i="19"/>
  <c r="M24" i="19"/>
  <c r="H24" i="19"/>
  <c r="M23" i="19"/>
  <c r="H23" i="19"/>
  <c r="M22" i="19"/>
  <c r="H22" i="19"/>
  <c r="M21" i="19"/>
  <c r="H21" i="19"/>
  <c r="M20" i="19"/>
  <c r="H20" i="19"/>
  <c r="M19" i="19"/>
  <c r="H19" i="19"/>
  <c r="M18" i="19"/>
  <c r="H18" i="19"/>
  <c r="M17" i="19"/>
  <c r="H17" i="19"/>
  <c r="M70" i="19"/>
  <c r="G12" i="19"/>
  <c r="G11" i="19"/>
  <c r="G7" i="19"/>
  <c r="Q81" i="19" s="1"/>
  <c r="S81" i="19" s="1"/>
  <c r="T81" i="19" s="1"/>
  <c r="P81" i="19" s="1"/>
  <c r="Q107" i="19"/>
  <c r="G6" i="19"/>
  <c r="J3" i="19"/>
  <c r="J129" i="19"/>
  <c r="E136" i="19" s="1"/>
  <c r="E137" i="19" s="1"/>
  <c r="M129" i="19"/>
  <c r="Q101" i="19"/>
  <c r="Q69" i="19"/>
  <c r="Q68" i="19"/>
  <c r="Q67" i="19"/>
  <c r="Q66" i="19"/>
  <c r="S66" i="19" s="1"/>
  <c r="T66" i="19" s="1"/>
  <c r="Q65" i="19"/>
  <c r="Q64" i="19"/>
  <c r="Q63" i="19"/>
  <c r="Q62" i="19"/>
  <c r="S62" i="19" s="1"/>
  <c r="T62" i="19" s="1"/>
  <c r="O62" i="19" s="1"/>
  <c r="Q61" i="19"/>
  <c r="Q60" i="19"/>
  <c r="Q59" i="19"/>
  <c r="Q58" i="19"/>
  <c r="S58" i="19" s="1"/>
  <c r="T58" i="19" s="1"/>
  <c r="Q57" i="19"/>
  <c r="Q56" i="19"/>
  <c r="Q55" i="19"/>
  <c r="Q54" i="19"/>
  <c r="Q53" i="19"/>
  <c r="Q52" i="19"/>
  <c r="Q51" i="19"/>
  <c r="Q50" i="19"/>
  <c r="Q49" i="19"/>
  <c r="Q48" i="19"/>
  <c r="Q47" i="19"/>
  <c r="Q46" i="19"/>
  <c r="S46" i="19" s="1"/>
  <c r="T46" i="19" s="1"/>
  <c r="P46" i="19" s="1"/>
  <c r="Q45" i="19"/>
  <c r="Q44" i="19"/>
  <c r="Q43" i="19"/>
  <c r="Q42" i="19"/>
  <c r="S42" i="19" s="1"/>
  <c r="Q41" i="19"/>
  <c r="S41" i="19" s="1"/>
  <c r="Q40" i="19"/>
  <c r="Q39" i="19"/>
  <c r="Q38" i="19"/>
  <c r="S38" i="19" s="1"/>
  <c r="Q37" i="19"/>
  <c r="R76" i="19"/>
  <c r="R75" i="19"/>
  <c r="R74" i="19"/>
  <c r="R73" i="19"/>
  <c r="R72" i="19"/>
  <c r="R71" i="19"/>
  <c r="Q17" i="19"/>
  <c r="Q18" i="19"/>
  <c r="Q19" i="19"/>
  <c r="Q20" i="19"/>
  <c r="Q21" i="19"/>
  <c r="Q22" i="19"/>
  <c r="Q23" i="19"/>
  <c r="Q24" i="19"/>
  <c r="Q25" i="19"/>
  <c r="S25" i="19" s="1"/>
  <c r="T25" i="19" s="1"/>
  <c r="O25" i="19" s="1"/>
  <c r="Q26" i="19"/>
  <c r="Q27" i="19"/>
  <c r="Q28" i="19"/>
  <c r="Q29" i="19"/>
  <c r="S29" i="19" s="1"/>
  <c r="Q30" i="19"/>
  <c r="Q31" i="19"/>
  <c r="Q32" i="19"/>
  <c r="Q33" i="19"/>
  <c r="Q34" i="19"/>
  <c r="Q35" i="19"/>
  <c r="Q36" i="19"/>
  <c r="R37" i="19"/>
  <c r="R39" i="19"/>
  <c r="R41" i="19"/>
  <c r="R43" i="19"/>
  <c r="R45" i="19"/>
  <c r="R47" i="19"/>
  <c r="R49" i="19"/>
  <c r="R51" i="19"/>
  <c r="R53" i="19"/>
  <c r="R55" i="19"/>
  <c r="R57" i="19"/>
  <c r="R59" i="19"/>
  <c r="R61" i="19"/>
  <c r="R63" i="19"/>
  <c r="R65" i="19"/>
  <c r="R67" i="19"/>
  <c r="R69" i="19"/>
  <c r="Q72" i="19"/>
  <c r="S72" i="19" s="1"/>
  <c r="T72" i="19" s="1"/>
  <c r="P72" i="19" s="1"/>
  <c r="Q74" i="19"/>
  <c r="Q76" i="19"/>
  <c r="S76" i="19" s="1"/>
  <c r="T76" i="19" s="1"/>
  <c r="P76" i="19" s="1"/>
  <c r="Q118" i="19"/>
  <c r="Q117" i="19"/>
  <c r="Q114" i="19"/>
  <c r="Q113" i="19"/>
  <c r="S113" i="19" s="1"/>
  <c r="T113" i="19" s="1"/>
  <c r="Q110" i="19"/>
  <c r="Q127" i="19"/>
  <c r="Q124" i="19"/>
  <c r="Q123" i="19"/>
  <c r="S123" i="19" s="1"/>
  <c r="T123" i="19" s="1"/>
  <c r="Q106" i="19"/>
  <c r="S106" i="19" s="1"/>
  <c r="T106" i="19" s="1"/>
  <c r="Q104" i="19"/>
  <c r="Q102" i="19"/>
  <c r="Q100" i="19"/>
  <c r="Q94" i="19"/>
  <c r="Q92" i="19"/>
  <c r="Q86" i="19"/>
  <c r="S86" i="19" s="1"/>
  <c r="Q84" i="19"/>
  <c r="S84" i="19" s="1"/>
  <c r="T84" i="19" s="1"/>
  <c r="Q78" i="19"/>
  <c r="R127" i="19"/>
  <c r="R126" i="19"/>
  <c r="R125" i="19"/>
  <c r="R124" i="19"/>
  <c r="R123" i="19"/>
  <c r="R122" i="19"/>
  <c r="R120" i="19"/>
  <c r="R119" i="19"/>
  <c r="R118" i="19"/>
  <c r="R117" i="19"/>
  <c r="R116" i="19"/>
  <c r="R115" i="19"/>
  <c r="R114" i="19"/>
  <c r="S114" i="19" s="1"/>
  <c r="R113" i="19"/>
  <c r="R112" i="19"/>
  <c r="R111" i="19"/>
  <c r="R110" i="19"/>
  <c r="R109" i="19"/>
  <c r="R108" i="19"/>
  <c r="R107" i="19"/>
  <c r="S107" i="19" s="1"/>
  <c r="T107" i="19" s="1"/>
  <c r="O107" i="19" s="1"/>
  <c r="R106" i="19"/>
  <c r="R105" i="19"/>
  <c r="R104" i="19"/>
  <c r="S104" i="19" s="1"/>
  <c r="T104" i="19" s="1"/>
  <c r="R103" i="19"/>
  <c r="R102" i="19"/>
  <c r="R101" i="19"/>
  <c r="S101" i="19"/>
  <c r="T101" i="19" s="1"/>
  <c r="R100" i="19"/>
  <c r="R99" i="19"/>
  <c r="R98" i="19"/>
  <c r="R97" i="19"/>
  <c r="R96" i="19"/>
  <c r="R95" i="19"/>
  <c r="R94" i="19"/>
  <c r="R93" i="19"/>
  <c r="R92" i="19"/>
  <c r="R91" i="19"/>
  <c r="R90" i="19"/>
  <c r="R89" i="19"/>
  <c r="R88" i="19"/>
  <c r="R87" i="19"/>
  <c r="R86" i="19"/>
  <c r="R85" i="19"/>
  <c r="R84" i="19"/>
  <c r="R83" i="19"/>
  <c r="R82" i="19"/>
  <c r="R81" i="19"/>
  <c r="R80" i="19"/>
  <c r="R79" i="19"/>
  <c r="R78" i="19"/>
  <c r="R17" i="19"/>
  <c r="R18" i="19"/>
  <c r="R19" i="19"/>
  <c r="R20" i="19"/>
  <c r="R21" i="19"/>
  <c r="R22" i="19"/>
  <c r="R23" i="19"/>
  <c r="R24" i="19"/>
  <c r="R25" i="19"/>
  <c r="R26" i="19"/>
  <c r="R27" i="19"/>
  <c r="R28" i="19"/>
  <c r="R29" i="19"/>
  <c r="R30" i="19"/>
  <c r="R31" i="19"/>
  <c r="R32" i="19"/>
  <c r="R33" i="19"/>
  <c r="R34" i="19"/>
  <c r="R35" i="19"/>
  <c r="R36" i="19"/>
  <c r="R38" i="19"/>
  <c r="R40" i="19"/>
  <c r="S40" i="19" s="1"/>
  <c r="R42" i="19"/>
  <c r="R44" i="19"/>
  <c r="R46" i="19"/>
  <c r="R48" i="19"/>
  <c r="R50" i="19"/>
  <c r="R52" i="19"/>
  <c r="R54" i="19"/>
  <c r="R56" i="19"/>
  <c r="S56" i="19" s="1"/>
  <c r="R58" i="19"/>
  <c r="R60" i="19"/>
  <c r="R62" i="19"/>
  <c r="R64" i="19"/>
  <c r="R66" i="19"/>
  <c r="R68" i="19"/>
  <c r="Q71" i="19"/>
  <c r="Q73" i="19"/>
  <c r="S73" i="19" s="1"/>
  <c r="T73" i="19" s="1"/>
  <c r="O73" i="19" s="1"/>
  <c r="Q75" i="19"/>
  <c r="S75" i="19" s="1"/>
  <c r="T75" i="19" s="1"/>
  <c r="Q83" i="19"/>
  <c r="S83" i="19" s="1"/>
  <c r="T83" i="19" s="1"/>
  <c r="Q87" i="19"/>
  <c r="Q99" i="19"/>
  <c r="S99" i="19" s="1"/>
  <c r="T99" i="19" s="1"/>
  <c r="P99" i="19" s="1"/>
  <c r="Q103" i="19"/>
  <c r="S103" i="19" s="1"/>
  <c r="T103" i="19" s="1"/>
  <c r="H27" i="18"/>
  <c r="H26" i="18"/>
  <c r="H25" i="18"/>
  <c r="H24" i="18"/>
  <c r="H23" i="18"/>
  <c r="H22" i="18"/>
  <c r="H21" i="18"/>
  <c r="H20" i="18"/>
  <c r="H19" i="18"/>
  <c r="H18" i="18"/>
  <c r="H17" i="18"/>
  <c r="S87" i="19"/>
  <c r="T87" i="19" s="1"/>
  <c r="T86" i="19"/>
  <c r="O86" i="19"/>
  <c r="S94" i="19"/>
  <c r="T94" i="19" s="1"/>
  <c r="S102" i="19"/>
  <c r="T102" i="19"/>
  <c r="O102" i="19" s="1"/>
  <c r="S110" i="19"/>
  <c r="T110" i="19" s="1"/>
  <c r="T114" i="19"/>
  <c r="S118" i="19"/>
  <c r="T118" i="19" s="1"/>
  <c r="T38" i="19"/>
  <c r="T42" i="19"/>
  <c r="S50" i="19"/>
  <c r="T50" i="19" s="1"/>
  <c r="S54" i="19"/>
  <c r="T54" i="19" s="1"/>
  <c r="O58" i="19"/>
  <c r="P62" i="19"/>
  <c r="O81" i="19"/>
  <c r="P107" i="19"/>
  <c r="P73" i="19"/>
  <c r="P102" i="19"/>
  <c r="O72" i="19"/>
  <c r="S36" i="19"/>
  <c r="T36" i="19" s="1"/>
  <c r="S32" i="19"/>
  <c r="T32" i="19" s="1"/>
  <c r="S28" i="19"/>
  <c r="T28" i="19" s="1"/>
  <c r="S24" i="19"/>
  <c r="T24" i="19" s="1"/>
  <c r="S20" i="19"/>
  <c r="T20" i="19" s="1"/>
  <c r="Q70" i="19"/>
  <c r="R70" i="19" s="1"/>
  <c r="T40" i="19"/>
  <c r="O40" i="19" s="1"/>
  <c r="S44" i="19"/>
  <c r="T44" i="19" s="1"/>
  <c r="O46" i="19"/>
  <c r="S48" i="19"/>
  <c r="T48" i="19" s="1"/>
  <c r="P48" i="19" s="1"/>
  <c r="S52" i="19"/>
  <c r="T52" i="19" s="1"/>
  <c r="O52" i="19" s="1"/>
  <c r="T56" i="19"/>
  <c r="O56" i="19" s="1"/>
  <c r="P58" i="19"/>
  <c r="S60" i="19"/>
  <c r="T60" i="19" s="1"/>
  <c r="S64" i="19"/>
  <c r="T64" i="19" s="1"/>
  <c r="P64" i="19" s="1"/>
  <c r="S68" i="19"/>
  <c r="T68" i="19" s="1"/>
  <c r="O68" i="19" s="1"/>
  <c r="R121" i="19"/>
  <c r="S92" i="19"/>
  <c r="T92" i="19"/>
  <c r="O92" i="19" s="1"/>
  <c r="S100" i="19"/>
  <c r="T100" i="19" s="1"/>
  <c r="P100" i="19" s="1"/>
  <c r="S127" i="19"/>
  <c r="T127" i="19"/>
  <c r="O127" i="19" s="1"/>
  <c r="S117" i="19"/>
  <c r="T117" i="19"/>
  <c r="P117" i="19" s="1"/>
  <c r="S74" i="19"/>
  <c r="T74" i="19" s="1"/>
  <c r="P74" i="19" s="1"/>
  <c r="S35" i="19"/>
  <c r="T35" i="19" s="1"/>
  <c r="S33" i="19"/>
  <c r="T33" i="19"/>
  <c r="O33" i="19" s="1"/>
  <c r="S31" i="19"/>
  <c r="T31" i="19" s="1"/>
  <c r="T29" i="19"/>
  <c r="P29" i="19" s="1"/>
  <c r="S27" i="19"/>
  <c r="T27" i="19" s="1"/>
  <c r="S23" i="19"/>
  <c r="T23" i="19" s="1"/>
  <c r="P23" i="19" s="1"/>
  <c r="S21" i="19"/>
  <c r="T21" i="19" s="1"/>
  <c r="P21" i="19" s="1"/>
  <c r="S19" i="19"/>
  <c r="T19" i="19" s="1"/>
  <c r="S17" i="19"/>
  <c r="T17" i="19"/>
  <c r="S39" i="19"/>
  <c r="T39" i="19"/>
  <c r="T41" i="19"/>
  <c r="P41" i="19" s="1"/>
  <c r="S43" i="19"/>
  <c r="T43" i="19" s="1"/>
  <c r="S45" i="19"/>
  <c r="T45" i="19" s="1"/>
  <c r="S47" i="19"/>
  <c r="T47" i="19" s="1"/>
  <c r="P47" i="19" s="1"/>
  <c r="S49" i="19"/>
  <c r="T49" i="19"/>
  <c r="P49" i="19" s="1"/>
  <c r="S51" i="19"/>
  <c r="T51" i="19" s="1"/>
  <c r="S53" i="19"/>
  <c r="T53" i="19"/>
  <c r="O53" i="19" s="1"/>
  <c r="S55" i="19"/>
  <c r="T55" i="19" s="1"/>
  <c r="O55" i="19" s="1"/>
  <c r="S57" i="19"/>
  <c r="T57" i="19"/>
  <c r="P57" i="19" s="1"/>
  <c r="S59" i="19"/>
  <c r="T59" i="19" s="1"/>
  <c r="S61" i="19"/>
  <c r="T61" i="19" s="1"/>
  <c r="S63" i="19"/>
  <c r="T63" i="19" s="1"/>
  <c r="P63" i="19" s="1"/>
  <c r="S65" i="19"/>
  <c r="T65" i="19"/>
  <c r="P65" i="19" s="1"/>
  <c r="S67" i="19"/>
  <c r="T67" i="19" s="1"/>
  <c r="S69" i="19"/>
  <c r="T69" i="19"/>
  <c r="O69" i="19" s="1"/>
  <c r="F43" i="17"/>
  <c r="G43" i="17"/>
  <c r="E43" i="17"/>
  <c r="P86" i="19"/>
  <c r="O63" i="19"/>
  <c r="O47" i="19"/>
  <c r="O39" i="19"/>
  <c r="P39" i="19"/>
  <c r="P19" i="19"/>
  <c r="O19" i="19"/>
  <c r="O23" i="19"/>
  <c r="P31" i="19"/>
  <c r="O31" i="19"/>
  <c r="P35" i="19"/>
  <c r="O35" i="19"/>
  <c r="P83" i="19"/>
  <c r="O83" i="19"/>
  <c r="P56" i="19"/>
  <c r="O48" i="19"/>
  <c r="P20" i="19"/>
  <c r="O20" i="19"/>
  <c r="P28" i="19"/>
  <c r="O28" i="19"/>
  <c r="P36" i="19"/>
  <c r="O36" i="19"/>
  <c r="P69" i="19"/>
  <c r="O65" i="19"/>
  <c r="O57" i="19"/>
  <c r="P53" i="19"/>
  <c r="O49" i="19"/>
  <c r="O41" i="19"/>
  <c r="P17" i="19"/>
  <c r="P25" i="19"/>
  <c r="O29" i="19"/>
  <c r="P33" i="19"/>
  <c r="P127" i="19"/>
  <c r="P92" i="19"/>
  <c r="P68" i="19"/>
  <c r="O60" i="19"/>
  <c r="P60" i="19"/>
  <c r="O44" i="19"/>
  <c r="P44" i="19"/>
  <c r="N77" i="18"/>
  <c r="L77" i="18"/>
  <c r="J77" i="18"/>
  <c r="N128" i="18"/>
  <c r="L128" i="18"/>
  <c r="J128" i="18"/>
  <c r="I128" i="18"/>
  <c r="M127" i="18"/>
  <c r="H127" i="18"/>
  <c r="M126" i="18"/>
  <c r="H126" i="18"/>
  <c r="M125" i="18"/>
  <c r="H125" i="18"/>
  <c r="M124" i="18"/>
  <c r="H124" i="18"/>
  <c r="M123" i="18"/>
  <c r="H123" i="18"/>
  <c r="M122" i="18"/>
  <c r="M128" i="18"/>
  <c r="H122" i="18"/>
  <c r="N121" i="18"/>
  <c r="J4" i="18"/>
  <c r="L121" i="18"/>
  <c r="L129" i="18" s="1"/>
  <c r="J121" i="18"/>
  <c r="I121" i="18"/>
  <c r="M120" i="18"/>
  <c r="H120" i="18"/>
  <c r="M119" i="18"/>
  <c r="H119" i="18"/>
  <c r="M118" i="18"/>
  <c r="H118" i="18"/>
  <c r="M117" i="18"/>
  <c r="H117" i="18"/>
  <c r="M116" i="18"/>
  <c r="H116" i="18"/>
  <c r="M115" i="18"/>
  <c r="H115" i="18"/>
  <c r="M114" i="18"/>
  <c r="H114" i="18"/>
  <c r="M113" i="18"/>
  <c r="H113" i="18"/>
  <c r="M112" i="18"/>
  <c r="H112" i="18"/>
  <c r="M111" i="18"/>
  <c r="H111" i="18"/>
  <c r="M110" i="18"/>
  <c r="H110" i="18"/>
  <c r="M109" i="18"/>
  <c r="H109" i="18"/>
  <c r="M108" i="18"/>
  <c r="H108" i="18"/>
  <c r="M107" i="18"/>
  <c r="H107" i="18"/>
  <c r="M106" i="18"/>
  <c r="H106" i="18"/>
  <c r="M105" i="18"/>
  <c r="H105" i="18"/>
  <c r="M104" i="18"/>
  <c r="H104" i="18"/>
  <c r="M103" i="18"/>
  <c r="H103" i="18"/>
  <c r="M102" i="18"/>
  <c r="H102" i="18"/>
  <c r="M101" i="18"/>
  <c r="H101" i="18"/>
  <c r="M100" i="18"/>
  <c r="H100" i="18"/>
  <c r="M99" i="18"/>
  <c r="H99" i="18"/>
  <c r="M98" i="18"/>
  <c r="H98" i="18"/>
  <c r="M97" i="18"/>
  <c r="H97" i="18"/>
  <c r="M96" i="18"/>
  <c r="H96" i="18"/>
  <c r="M95" i="18"/>
  <c r="H95" i="18"/>
  <c r="M94" i="18"/>
  <c r="H94" i="18"/>
  <c r="M93" i="18"/>
  <c r="H93" i="18"/>
  <c r="M92" i="18"/>
  <c r="H92" i="18"/>
  <c r="M91" i="18"/>
  <c r="H91" i="18"/>
  <c r="M90" i="18"/>
  <c r="H90" i="18"/>
  <c r="M89" i="18"/>
  <c r="H89" i="18"/>
  <c r="M88" i="18"/>
  <c r="H88" i="18"/>
  <c r="M87" i="18"/>
  <c r="H87" i="18"/>
  <c r="M86" i="18"/>
  <c r="H86" i="18"/>
  <c r="M85" i="18"/>
  <c r="H85" i="18"/>
  <c r="M84" i="18"/>
  <c r="H84" i="18"/>
  <c r="M83" i="18"/>
  <c r="H83" i="18"/>
  <c r="M82" i="18"/>
  <c r="H82" i="18"/>
  <c r="M81" i="18"/>
  <c r="H81" i="18"/>
  <c r="M80" i="18"/>
  <c r="H80" i="18"/>
  <c r="M79" i="18"/>
  <c r="H79" i="18"/>
  <c r="M78" i="18"/>
  <c r="M121" i="18" s="1"/>
  <c r="H78" i="18"/>
  <c r="I77" i="18"/>
  <c r="M76" i="18"/>
  <c r="H76" i="18"/>
  <c r="M75" i="18"/>
  <c r="H75" i="18"/>
  <c r="M74" i="18"/>
  <c r="H74" i="18"/>
  <c r="M73" i="18"/>
  <c r="H73" i="18"/>
  <c r="M72" i="18"/>
  <c r="H72" i="18"/>
  <c r="M71" i="18"/>
  <c r="M77" i="18" s="1"/>
  <c r="H71" i="18"/>
  <c r="N70" i="18"/>
  <c r="N129" i="18" s="1"/>
  <c r="J5" i="18" s="1"/>
  <c r="J3" i="18"/>
  <c r="L70" i="18"/>
  <c r="J70" i="18"/>
  <c r="I70" i="18"/>
  <c r="M69" i="18"/>
  <c r="H69" i="18"/>
  <c r="M68" i="18"/>
  <c r="H68" i="18"/>
  <c r="M67" i="18"/>
  <c r="H67" i="18"/>
  <c r="M66" i="18"/>
  <c r="H66" i="18"/>
  <c r="M65" i="18"/>
  <c r="H65" i="18"/>
  <c r="M64" i="18"/>
  <c r="H64" i="18"/>
  <c r="M63" i="18"/>
  <c r="H63" i="18"/>
  <c r="M62" i="18"/>
  <c r="H62" i="18"/>
  <c r="M61" i="18"/>
  <c r="H61" i="18"/>
  <c r="M60" i="18"/>
  <c r="H60" i="18"/>
  <c r="M59" i="18"/>
  <c r="H59" i="18"/>
  <c r="M58" i="18"/>
  <c r="H58" i="18"/>
  <c r="M57" i="18"/>
  <c r="H57" i="18"/>
  <c r="M56" i="18"/>
  <c r="H56" i="18"/>
  <c r="M55" i="18"/>
  <c r="H55" i="18"/>
  <c r="M54" i="18"/>
  <c r="H54" i="18"/>
  <c r="M53" i="18"/>
  <c r="H53" i="18"/>
  <c r="M52" i="18"/>
  <c r="H52" i="18"/>
  <c r="M51" i="18"/>
  <c r="H51" i="18"/>
  <c r="M50" i="18"/>
  <c r="H50" i="18"/>
  <c r="M49" i="18"/>
  <c r="H49" i="18"/>
  <c r="M48" i="18"/>
  <c r="H48" i="18"/>
  <c r="M47" i="18"/>
  <c r="H47" i="18"/>
  <c r="M46" i="18"/>
  <c r="H46" i="18"/>
  <c r="M45" i="18"/>
  <c r="H45" i="18"/>
  <c r="M44" i="18"/>
  <c r="H44" i="18"/>
  <c r="M43" i="18"/>
  <c r="H43" i="18"/>
  <c r="M42" i="18"/>
  <c r="H42" i="18"/>
  <c r="M41" i="18"/>
  <c r="H41" i="18"/>
  <c r="M40" i="18"/>
  <c r="H40" i="18"/>
  <c r="M39" i="18"/>
  <c r="H39" i="18"/>
  <c r="M38" i="18"/>
  <c r="H38" i="18"/>
  <c r="M37" i="18"/>
  <c r="H37" i="18"/>
  <c r="M36" i="18"/>
  <c r="H36" i="18"/>
  <c r="M35" i="18"/>
  <c r="H35" i="18"/>
  <c r="M34" i="18"/>
  <c r="H34" i="18"/>
  <c r="M33" i="18"/>
  <c r="H33" i="18"/>
  <c r="M32" i="18"/>
  <c r="H32" i="18"/>
  <c r="M31" i="18"/>
  <c r="H31" i="18"/>
  <c r="M30" i="18"/>
  <c r="H30" i="18"/>
  <c r="M29" i="18"/>
  <c r="H29" i="18"/>
  <c r="M28" i="18"/>
  <c r="H28" i="18"/>
  <c r="M27" i="18"/>
  <c r="M26" i="18"/>
  <c r="M25" i="18"/>
  <c r="M24" i="18"/>
  <c r="M23" i="18"/>
  <c r="M22" i="18"/>
  <c r="M21" i="18"/>
  <c r="M20" i="18"/>
  <c r="M19" i="18"/>
  <c r="M18" i="18"/>
  <c r="M17" i="18"/>
  <c r="M16" i="18"/>
  <c r="H16" i="18"/>
  <c r="R120" i="18"/>
  <c r="Q127" i="18"/>
  <c r="Q68" i="18"/>
  <c r="I129" i="18"/>
  <c r="D136" i="18"/>
  <c r="D137" i="18" s="1"/>
  <c r="R116" i="18"/>
  <c r="Q18" i="18"/>
  <c r="Q22" i="18"/>
  <c r="Q26" i="18"/>
  <c r="Q30" i="18"/>
  <c r="Q34" i="18"/>
  <c r="Q38" i="18"/>
  <c r="Q42" i="18"/>
  <c r="Q46" i="18"/>
  <c r="S46" i="18" s="1"/>
  <c r="T46" i="18" s="1"/>
  <c r="Q50" i="18"/>
  <c r="Q54" i="18"/>
  <c r="Q58" i="18"/>
  <c r="Q62" i="18"/>
  <c r="Q66" i="18"/>
  <c r="Q81" i="18"/>
  <c r="Q85" i="18"/>
  <c r="Q89" i="18"/>
  <c r="Q93" i="18"/>
  <c r="Q97" i="18"/>
  <c r="Q101" i="18"/>
  <c r="Q105" i="18"/>
  <c r="Q109" i="18"/>
  <c r="Q113" i="18"/>
  <c r="Q123" i="18"/>
  <c r="Q16" i="18"/>
  <c r="Q20" i="18"/>
  <c r="Q24" i="18"/>
  <c r="Q28" i="18"/>
  <c r="Q32" i="18"/>
  <c r="Q36" i="18"/>
  <c r="Q40" i="18"/>
  <c r="Q44" i="18"/>
  <c r="Q48" i="18"/>
  <c r="S48" i="18" s="1"/>
  <c r="T48" i="18" s="1"/>
  <c r="Q52" i="18"/>
  <c r="Q56" i="18"/>
  <c r="Q60" i="18"/>
  <c r="Q64" i="18"/>
  <c r="Q79" i="18"/>
  <c r="Q83" i="18"/>
  <c r="Q87" i="18"/>
  <c r="Q91" i="18"/>
  <c r="Q95" i="18"/>
  <c r="Q99" i="18"/>
  <c r="Q103" i="18"/>
  <c r="Q107" i="18"/>
  <c r="Q111" i="18"/>
  <c r="Q115" i="18"/>
  <c r="Q76" i="18"/>
  <c r="Q75" i="18"/>
  <c r="Q74" i="18"/>
  <c r="Q73" i="18"/>
  <c r="Q72" i="18"/>
  <c r="Q71" i="18"/>
  <c r="R69" i="18"/>
  <c r="R68" i="18"/>
  <c r="R67" i="18"/>
  <c r="R66" i="18"/>
  <c r="R65" i="18"/>
  <c r="R64" i="18"/>
  <c r="R63" i="18"/>
  <c r="R62" i="18"/>
  <c r="R61" i="18"/>
  <c r="R60" i="18"/>
  <c r="R59" i="18"/>
  <c r="R58" i="18"/>
  <c r="R57" i="18"/>
  <c r="R56" i="18"/>
  <c r="R55" i="18"/>
  <c r="R54" i="18"/>
  <c r="S54" i="18" s="1"/>
  <c r="T54" i="18" s="1"/>
  <c r="R53" i="18"/>
  <c r="R52" i="18"/>
  <c r="R51" i="18"/>
  <c r="R50" i="18"/>
  <c r="R49" i="18"/>
  <c r="R48" i="18"/>
  <c r="R47" i="18"/>
  <c r="R46" i="18"/>
  <c r="R45" i="18"/>
  <c r="R44" i="18"/>
  <c r="R43" i="18"/>
  <c r="R42" i="18"/>
  <c r="R41" i="18"/>
  <c r="R40" i="18"/>
  <c r="R39" i="18"/>
  <c r="R38" i="18"/>
  <c r="S38" i="18" s="1"/>
  <c r="T38" i="18" s="1"/>
  <c r="R37" i="18"/>
  <c r="R36" i="18"/>
  <c r="R35" i="18"/>
  <c r="R34" i="18"/>
  <c r="R33" i="18"/>
  <c r="R32" i="18"/>
  <c r="R31" i="18"/>
  <c r="R30" i="18"/>
  <c r="R29" i="18"/>
  <c r="R28" i="18"/>
  <c r="R27" i="18"/>
  <c r="R26" i="18"/>
  <c r="S26" i="18" s="1"/>
  <c r="T26" i="18" s="1"/>
  <c r="R25" i="18"/>
  <c r="R24" i="18"/>
  <c r="R23" i="18"/>
  <c r="R22" i="18"/>
  <c r="R21" i="18"/>
  <c r="R20" i="18"/>
  <c r="S20" i="18" s="1"/>
  <c r="T20" i="18" s="1"/>
  <c r="R19" i="18"/>
  <c r="R18" i="18"/>
  <c r="R17" i="18"/>
  <c r="R16" i="18"/>
  <c r="R76" i="18"/>
  <c r="R75" i="18"/>
  <c r="R74" i="18"/>
  <c r="S74" i="18" s="1"/>
  <c r="T74" i="18" s="1"/>
  <c r="R73" i="18"/>
  <c r="R72" i="18"/>
  <c r="Q17" i="18"/>
  <c r="Q19" i="18"/>
  <c r="Q21" i="18"/>
  <c r="S21" i="18" s="1"/>
  <c r="T21" i="18" s="1"/>
  <c r="Q23" i="18"/>
  <c r="Q25" i="18"/>
  <c r="S25" i="18" s="1"/>
  <c r="T25" i="18" s="1"/>
  <c r="P25" i="18" s="1"/>
  <c r="Q27" i="18"/>
  <c r="Q29" i="18"/>
  <c r="Q31" i="18"/>
  <c r="Q33" i="18"/>
  <c r="S33" i="18" s="1"/>
  <c r="T33" i="18" s="1"/>
  <c r="Q35" i="18"/>
  <c r="Q37" i="18"/>
  <c r="S37" i="18" s="1"/>
  <c r="T37" i="18" s="1"/>
  <c r="Q39" i="18"/>
  <c r="Q41" i="18"/>
  <c r="Q43" i="18"/>
  <c r="Q45" i="18"/>
  <c r="S45" i="18" s="1"/>
  <c r="T45" i="18" s="1"/>
  <c r="Q47" i="18"/>
  <c r="S47" i="18" s="1"/>
  <c r="T47" i="18" s="1"/>
  <c r="P47" i="18" s="1"/>
  <c r="Q49" i="18"/>
  <c r="S49" i="18" s="1"/>
  <c r="T49" i="18" s="1"/>
  <c r="Q51" i="18"/>
  <c r="Q53" i="18"/>
  <c r="Q55" i="18"/>
  <c r="Q57" i="18"/>
  <c r="S57" i="18" s="1"/>
  <c r="T57" i="18" s="1"/>
  <c r="Q59" i="18"/>
  <c r="Q61" i="18"/>
  <c r="S61" i="18" s="1"/>
  <c r="T61" i="18" s="1"/>
  <c r="Q63" i="18"/>
  <c r="Q65" i="18"/>
  <c r="Q67" i="18"/>
  <c r="Q69" i="18"/>
  <c r="R71" i="18"/>
  <c r="S71" i="18" s="1"/>
  <c r="T71" i="18" s="1"/>
  <c r="O71" i="18" s="1"/>
  <c r="Q120" i="18"/>
  <c r="Q119" i="18"/>
  <c r="Q118" i="18"/>
  <c r="Q117" i="18"/>
  <c r="Q116" i="18"/>
  <c r="Q126" i="18"/>
  <c r="Q124" i="18"/>
  <c r="Q122" i="18"/>
  <c r="R127" i="18"/>
  <c r="R126" i="18"/>
  <c r="R125" i="18"/>
  <c r="R124" i="18"/>
  <c r="R123" i="18"/>
  <c r="R122" i="18"/>
  <c r="R119" i="18"/>
  <c r="R117" i="18"/>
  <c r="S117" i="18" s="1"/>
  <c r="T117" i="18" s="1"/>
  <c r="R115" i="18"/>
  <c r="S115" i="18" s="1"/>
  <c r="T115" i="18" s="1"/>
  <c r="P115" i="18" s="1"/>
  <c r="R114" i="18"/>
  <c r="R113" i="18"/>
  <c r="R112" i="18"/>
  <c r="R111" i="18"/>
  <c r="R110" i="18"/>
  <c r="R109" i="18"/>
  <c r="R108" i="18"/>
  <c r="R107" i="18"/>
  <c r="S107" i="18" s="1"/>
  <c r="T107" i="18" s="1"/>
  <c r="R106" i="18"/>
  <c r="R105" i="18"/>
  <c r="S105" i="18" s="1"/>
  <c r="T105" i="18" s="1"/>
  <c r="R104" i="18"/>
  <c r="R103" i="18"/>
  <c r="S103" i="18" s="1"/>
  <c r="T103" i="18" s="1"/>
  <c r="P103" i="18" s="1"/>
  <c r="R102" i="18"/>
  <c r="R101" i="18"/>
  <c r="R100" i="18"/>
  <c r="R99" i="18"/>
  <c r="R98" i="18"/>
  <c r="R97" i="18"/>
  <c r="R96" i="18"/>
  <c r="R95" i="18"/>
  <c r="S95" i="18" s="1"/>
  <c r="T95" i="18" s="1"/>
  <c r="R94" i="18"/>
  <c r="S94" i="18" s="1"/>
  <c r="T94" i="18" s="1"/>
  <c r="R93" i="18"/>
  <c r="S93" i="18" s="1"/>
  <c r="T93" i="18" s="1"/>
  <c r="R92" i="18"/>
  <c r="R91" i="18"/>
  <c r="R90" i="18"/>
  <c r="R89" i="18"/>
  <c r="S89" i="18" s="1"/>
  <c r="T89" i="18" s="1"/>
  <c r="R88" i="18"/>
  <c r="R87" i="18"/>
  <c r="R86" i="18"/>
  <c r="R85" i="18"/>
  <c r="R84" i="18"/>
  <c r="R83" i="18"/>
  <c r="S83" i="18" s="1"/>
  <c r="T83" i="18" s="1"/>
  <c r="P83" i="18" s="1"/>
  <c r="R82" i="18"/>
  <c r="R81" i="18"/>
  <c r="R80" i="18"/>
  <c r="R79" i="18"/>
  <c r="R78" i="18"/>
  <c r="J129" i="18"/>
  <c r="E136" i="18"/>
  <c r="E137" i="18" s="1"/>
  <c r="Q78" i="18"/>
  <c r="Q80" i="18"/>
  <c r="Q82" i="18"/>
  <c r="Q84" i="18"/>
  <c r="Q86" i="18"/>
  <c r="S86" i="18" s="1"/>
  <c r="T86" i="18" s="1"/>
  <c r="Q88" i="18"/>
  <c r="Q90" i="18"/>
  <c r="Q92" i="18"/>
  <c r="Q94" i="18"/>
  <c r="Q96" i="18"/>
  <c r="Q98" i="18"/>
  <c r="S98" i="18" s="1"/>
  <c r="T98" i="18" s="1"/>
  <c r="P98" i="18" s="1"/>
  <c r="Q100" i="18"/>
  <c r="S100" i="18" s="1"/>
  <c r="T100" i="18" s="1"/>
  <c r="Q102" i="18"/>
  <c r="Q104" i="18"/>
  <c r="Q106" i="18"/>
  <c r="Q108" i="18"/>
  <c r="S108" i="18" s="1"/>
  <c r="T108" i="18" s="1"/>
  <c r="Q110" i="18"/>
  <c r="S110" i="18" s="1"/>
  <c r="T110" i="18" s="1"/>
  <c r="Q112" i="18"/>
  <c r="S112" i="18" s="1"/>
  <c r="T112" i="18" s="1"/>
  <c r="Q114" i="18"/>
  <c r="R118" i="18"/>
  <c r="S118" i="18" s="1"/>
  <c r="T118" i="18" s="1"/>
  <c r="Q125" i="18"/>
  <c r="S125" i="18" s="1"/>
  <c r="T125" i="18" s="1"/>
  <c r="P125" i="18" s="1"/>
  <c r="S24" i="18"/>
  <c r="T24" i="18" s="1"/>
  <c r="S32" i="18"/>
  <c r="T32" i="18" s="1"/>
  <c r="S91" i="18"/>
  <c r="T91" i="18" s="1"/>
  <c r="P91" i="18" s="1"/>
  <c r="S28" i="18"/>
  <c r="T28" i="18" s="1"/>
  <c r="S78" i="18"/>
  <c r="T78" i="18" s="1"/>
  <c r="S119" i="18"/>
  <c r="T119" i="18" s="1"/>
  <c r="S114" i="18" l="1"/>
  <c r="T114" i="18" s="1"/>
  <c r="R128" i="18"/>
  <c r="S27" i="18"/>
  <c r="T27" i="18" s="1"/>
  <c r="P27" i="18" s="1"/>
  <c r="S111" i="18"/>
  <c r="T111" i="18" s="1"/>
  <c r="O111" i="18" s="1"/>
  <c r="S109" i="18"/>
  <c r="T109" i="18" s="1"/>
  <c r="P109" i="18" s="1"/>
  <c r="S69" i="18"/>
  <c r="T69" i="18" s="1"/>
  <c r="S104" i="18"/>
  <c r="T104" i="18" s="1"/>
  <c r="S43" i="18"/>
  <c r="T43" i="18" s="1"/>
  <c r="O43" i="18" s="1"/>
  <c r="S102" i="18"/>
  <c r="T102" i="18" s="1"/>
  <c r="S63" i="18"/>
  <c r="T63" i="18" s="1"/>
  <c r="P63" i="18" s="1"/>
  <c r="S39" i="18"/>
  <c r="T39" i="18" s="1"/>
  <c r="O39" i="18" s="1"/>
  <c r="S116" i="18"/>
  <c r="T116" i="18" s="1"/>
  <c r="S31" i="18"/>
  <c r="T31" i="18" s="1"/>
  <c r="O31" i="18" s="1"/>
  <c r="S120" i="18"/>
  <c r="T120" i="18" s="1"/>
  <c r="O120" i="18" s="1"/>
  <c r="S106" i="18"/>
  <c r="T106" i="18" s="1"/>
  <c r="S82" i="18"/>
  <c r="T82" i="18" s="1"/>
  <c r="O82" i="18" s="1"/>
  <c r="S99" i="18"/>
  <c r="T99" i="18" s="1"/>
  <c r="P99" i="18" s="1"/>
  <c r="S97" i="18"/>
  <c r="T97" i="18" s="1"/>
  <c r="S87" i="18"/>
  <c r="T87" i="18" s="1"/>
  <c r="P87" i="18" s="1"/>
  <c r="S85" i="18"/>
  <c r="T85" i="18" s="1"/>
  <c r="O85" i="18" s="1"/>
  <c r="S81" i="18"/>
  <c r="T81" i="18" s="1"/>
  <c r="S126" i="18"/>
  <c r="T126" i="18" s="1"/>
  <c r="O126" i="18" s="1"/>
  <c r="S79" i="18"/>
  <c r="T79" i="18" s="1"/>
  <c r="O79" i="18" s="1"/>
  <c r="S123" i="18"/>
  <c r="T123" i="18" s="1"/>
  <c r="S90" i="18"/>
  <c r="T90" i="18" s="1"/>
  <c r="O90" i="18" s="1"/>
  <c r="S113" i="18"/>
  <c r="T113" i="18" s="1"/>
  <c r="P113" i="18" s="1"/>
  <c r="S44" i="18"/>
  <c r="T44" i="18" s="1"/>
  <c r="S19" i="18"/>
  <c r="T19" i="18" s="1"/>
  <c r="P19" i="18" s="1"/>
  <c r="S40" i="18"/>
  <c r="T40" i="18" s="1"/>
  <c r="O40" i="18" s="1"/>
  <c r="S65" i="18"/>
  <c r="T65" i="18" s="1"/>
  <c r="S41" i="18"/>
  <c r="T41" i="18" s="1"/>
  <c r="O41" i="18" s="1"/>
  <c r="S30" i="18"/>
  <c r="T30" i="18" s="1"/>
  <c r="R77" i="18"/>
  <c r="S72" i="18"/>
  <c r="T72" i="18" s="1"/>
  <c r="P72" i="18" s="1"/>
  <c r="S73" i="18"/>
  <c r="T73" i="18" s="1"/>
  <c r="S22" i="18"/>
  <c r="T22" i="18" s="1"/>
  <c r="P22" i="18" s="1"/>
  <c r="S18" i="18"/>
  <c r="T18" i="18" s="1"/>
  <c r="S75" i="18"/>
  <c r="T75" i="18" s="1"/>
  <c r="P75" i="18" s="1"/>
  <c r="S64" i="18"/>
  <c r="T64" i="18" s="1"/>
  <c r="P64" i="18" s="1"/>
  <c r="S16" i="18"/>
  <c r="T16" i="18" s="1"/>
  <c r="P16" i="18" s="1"/>
  <c r="S62" i="18"/>
  <c r="T62" i="18" s="1"/>
  <c r="O62" i="18" s="1"/>
  <c r="S53" i="18"/>
  <c r="T53" i="18" s="1"/>
  <c r="S29" i="18"/>
  <c r="T29" i="18" s="1"/>
  <c r="S76" i="18"/>
  <c r="T76" i="18" s="1"/>
  <c r="P76" i="18" s="1"/>
  <c r="S60" i="18"/>
  <c r="T60" i="18" s="1"/>
  <c r="P60" i="18" s="1"/>
  <c r="S56" i="18"/>
  <c r="T56" i="18" s="1"/>
  <c r="S88" i="18"/>
  <c r="T88" i="18" s="1"/>
  <c r="O88" i="18" s="1"/>
  <c r="S101" i="18"/>
  <c r="T101" i="18" s="1"/>
  <c r="O101" i="18" s="1"/>
  <c r="S124" i="18"/>
  <c r="T124" i="18" s="1"/>
  <c r="O124" i="18" s="1"/>
  <c r="P71" i="18"/>
  <c r="P111" i="18"/>
  <c r="P79" i="18"/>
  <c r="S80" i="18"/>
  <c r="T80" i="18" s="1"/>
  <c r="S96" i="18"/>
  <c r="T96" i="18" s="1"/>
  <c r="P96" i="18" s="1"/>
  <c r="Q121" i="18"/>
  <c r="S84" i="18"/>
  <c r="T84" i="18" s="1"/>
  <c r="O84" i="18" s="1"/>
  <c r="S127" i="18"/>
  <c r="T127" i="18" s="1"/>
  <c r="P127" i="18" s="1"/>
  <c r="Q128" i="18"/>
  <c r="S55" i="18"/>
  <c r="T55" i="18" s="1"/>
  <c r="P55" i="18" s="1"/>
  <c r="S67" i="18"/>
  <c r="T67" i="18" s="1"/>
  <c r="P67" i="18" s="1"/>
  <c r="Q70" i="18"/>
  <c r="R70" i="18" s="1"/>
  <c r="S58" i="18"/>
  <c r="T58" i="18" s="1"/>
  <c r="O58" i="18" s="1"/>
  <c r="S23" i="18"/>
  <c r="T23" i="18" s="1"/>
  <c r="O23" i="18" s="1"/>
  <c r="S35" i="18"/>
  <c r="T35" i="18" s="1"/>
  <c r="P35" i="18" s="1"/>
  <c r="S59" i="18"/>
  <c r="T59" i="18" s="1"/>
  <c r="O59" i="18" s="1"/>
  <c r="S42" i="18"/>
  <c r="T42" i="18" s="1"/>
  <c r="O42" i="18" s="1"/>
  <c r="S51" i="18"/>
  <c r="T51" i="18" s="1"/>
  <c r="P51" i="18" s="1"/>
  <c r="S17" i="18"/>
  <c r="T17" i="18" s="1"/>
  <c r="O17" i="18" s="1"/>
  <c r="O104" i="19"/>
  <c r="P104" i="19"/>
  <c r="P84" i="19"/>
  <c r="O84" i="19"/>
  <c r="O113" i="19"/>
  <c r="P113" i="19"/>
  <c r="P28" i="18"/>
  <c r="O28" i="18"/>
  <c r="P95" i="18"/>
  <c r="O95" i="18"/>
  <c r="P112" i="18"/>
  <c r="O112" i="18"/>
  <c r="P39" i="18"/>
  <c r="O27" i="18"/>
  <c r="O74" i="18"/>
  <c r="P74" i="18"/>
  <c r="O76" i="18"/>
  <c r="P82" i="18"/>
  <c r="O16" i="18"/>
  <c r="P43" i="18"/>
  <c r="O45" i="19"/>
  <c r="P45" i="19"/>
  <c r="O75" i="19"/>
  <c r="P75" i="19"/>
  <c r="P114" i="18"/>
  <c r="O114" i="18"/>
  <c r="P90" i="18"/>
  <c r="O55" i="18"/>
  <c r="P123" i="19"/>
  <c r="O123" i="19"/>
  <c r="P24" i="18"/>
  <c r="O24" i="18"/>
  <c r="P104" i="18"/>
  <c r="O104" i="18"/>
  <c r="O119" i="18"/>
  <c r="P119" i="18"/>
  <c r="P107" i="18"/>
  <c r="O107" i="18"/>
  <c r="P106" i="18"/>
  <c r="O106" i="18"/>
  <c r="P21" i="18"/>
  <c r="O21" i="18"/>
  <c r="O108" i="18"/>
  <c r="P108" i="18"/>
  <c r="P100" i="18"/>
  <c r="O100" i="18"/>
  <c r="P117" i="18"/>
  <c r="O117" i="18"/>
  <c r="O61" i="19"/>
  <c r="P61" i="19"/>
  <c r="S92" i="18"/>
  <c r="T92" i="18" s="1"/>
  <c r="P92" i="18" s="1"/>
  <c r="O54" i="19"/>
  <c r="P54" i="19"/>
  <c r="O118" i="19"/>
  <c r="P118" i="19"/>
  <c r="Q77" i="18"/>
  <c r="P55" i="19"/>
  <c r="O59" i="19"/>
  <c r="P59" i="19"/>
  <c r="O17" i="19"/>
  <c r="O94" i="19"/>
  <c r="P94" i="19"/>
  <c r="N129" i="19"/>
  <c r="J5" i="19" s="1"/>
  <c r="J4" i="19"/>
  <c r="P31" i="18"/>
  <c r="O83" i="18"/>
  <c r="S122" i="18"/>
  <c r="T122" i="18" s="1"/>
  <c r="O122" i="18" s="1"/>
  <c r="P52" i="19"/>
  <c r="O117" i="19"/>
  <c r="O64" i="19"/>
  <c r="P27" i="19"/>
  <c r="O27" i="19"/>
  <c r="O42" i="19"/>
  <c r="P42" i="19"/>
  <c r="O110" i="19"/>
  <c r="P110" i="19"/>
  <c r="P24" i="19"/>
  <c r="O24" i="19"/>
  <c r="P101" i="19"/>
  <c r="O101" i="19"/>
  <c r="O125" i="18"/>
  <c r="O47" i="18"/>
  <c r="R121" i="18"/>
  <c r="O100" i="19"/>
  <c r="O43" i="19"/>
  <c r="P43" i="19"/>
  <c r="O50" i="19"/>
  <c r="P50" i="19"/>
  <c r="O114" i="19"/>
  <c r="P114" i="19"/>
  <c r="P87" i="19"/>
  <c r="O87" i="19"/>
  <c r="O25" i="18"/>
  <c r="O91" i="18"/>
  <c r="O115" i="18"/>
  <c r="O103" i="18"/>
  <c r="O98" i="18"/>
  <c r="O87" i="18"/>
  <c r="S34" i="18"/>
  <c r="T34" i="18" s="1"/>
  <c r="O34" i="18" s="1"/>
  <c r="S50" i="18"/>
  <c r="T50" i="18" s="1"/>
  <c r="P50" i="18" s="1"/>
  <c r="S66" i="18"/>
  <c r="T66" i="18" s="1"/>
  <c r="P66" i="18" s="1"/>
  <c r="M70" i="18"/>
  <c r="M129" i="18" s="1"/>
  <c r="O74" i="19"/>
  <c r="O21" i="19"/>
  <c r="P40" i="19"/>
  <c r="O99" i="19"/>
  <c r="O67" i="19"/>
  <c r="P67" i="19"/>
  <c r="O51" i="19"/>
  <c r="P51" i="19"/>
  <c r="P32" i="19"/>
  <c r="O32" i="19"/>
  <c r="O38" i="19"/>
  <c r="P38" i="19"/>
  <c r="O76" i="19"/>
  <c r="P103" i="19"/>
  <c r="O103" i="19"/>
  <c r="S78" i="19"/>
  <c r="T78" i="19" s="1"/>
  <c r="O106" i="19"/>
  <c r="P106" i="19"/>
  <c r="O66" i="19"/>
  <c r="P66" i="19"/>
  <c r="S36" i="18"/>
  <c r="T36" i="18" s="1"/>
  <c r="P36" i="18" s="1"/>
  <c r="S52" i="18"/>
  <c r="T52" i="18" s="1"/>
  <c r="S68" i="18"/>
  <c r="T68" i="18" s="1"/>
  <c r="P68" i="18" s="1"/>
  <c r="S124" i="19"/>
  <c r="T124" i="19" s="1"/>
  <c r="I129" i="19"/>
  <c r="D136" i="19" s="1"/>
  <c r="D137" i="19" s="1"/>
  <c r="Q77" i="19"/>
  <c r="S71" i="19"/>
  <c r="T71" i="19" s="1"/>
  <c r="R128" i="19"/>
  <c r="S34" i="19"/>
  <c r="T34" i="19" s="1"/>
  <c r="S30" i="19"/>
  <c r="T30" i="19" s="1"/>
  <c r="S26" i="19"/>
  <c r="T26" i="19" s="1"/>
  <c r="S22" i="19"/>
  <c r="T22" i="19" s="1"/>
  <c r="S18" i="19"/>
  <c r="T18" i="19" s="1"/>
  <c r="R77" i="19"/>
  <c r="R129" i="19" s="1"/>
  <c r="S37" i="19"/>
  <c r="T37" i="19" s="1"/>
  <c r="Q85" i="19"/>
  <c r="S85" i="19" s="1"/>
  <c r="T85" i="19" s="1"/>
  <c r="Q120" i="19"/>
  <c r="S120" i="19" s="1"/>
  <c r="T120" i="19" s="1"/>
  <c r="Q116" i="19"/>
  <c r="S116" i="19" s="1"/>
  <c r="T116" i="19" s="1"/>
  <c r="Q112" i="19"/>
  <c r="S112" i="19" s="1"/>
  <c r="T112" i="19" s="1"/>
  <c r="Q126" i="19"/>
  <c r="S126" i="19" s="1"/>
  <c r="T126" i="19" s="1"/>
  <c r="Q122" i="19"/>
  <c r="Q109" i="19"/>
  <c r="S109" i="19" s="1"/>
  <c r="T109" i="19" s="1"/>
  <c r="Q98" i="19"/>
  <c r="S98" i="19" s="1"/>
  <c r="T98" i="19" s="1"/>
  <c r="Q90" i="19"/>
  <c r="S90" i="19" s="1"/>
  <c r="T90" i="19" s="1"/>
  <c r="Q82" i="19"/>
  <c r="S82" i="19" s="1"/>
  <c r="T82" i="19" s="1"/>
  <c r="Q91" i="19"/>
  <c r="S91" i="19" s="1"/>
  <c r="T91" i="19" s="1"/>
  <c r="Q97" i="19"/>
  <c r="S97" i="19" s="1"/>
  <c r="T97" i="19" s="1"/>
  <c r="Q93" i="19"/>
  <c r="S93" i="19" s="1"/>
  <c r="T93" i="19" s="1"/>
  <c r="Q119" i="19"/>
  <c r="S119" i="19" s="1"/>
  <c r="T119" i="19" s="1"/>
  <c r="Q115" i="19"/>
  <c r="S115" i="19" s="1"/>
  <c r="T115" i="19" s="1"/>
  <c r="Q111" i="19"/>
  <c r="S111" i="19" s="1"/>
  <c r="T111" i="19" s="1"/>
  <c r="Q125" i="19"/>
  <c r="S125" i="19" s="1"/>
  <c r="T125" i="19" s="1"/>
  <c r="Q108" i="19"/>
  <c r="S108" i="19" s="1"/>
  <c r="T108" i="19" s="1"/>
  <c r="Q105" i="19"/>
  <c r="S105" i="19" s="1"/>
  <c r="T105" i="19" s="1"/>
  <c r="Q96" i="19"/>
  <c r="S96" i="19" s="1"/>
  <c r="T96" i="19" s="1"/>
  <c r="Q88" i="19"/>
  <c r="S88" i="19" s="1"/>
  <c r="T88" i="19" s="1"/>
  <c r="Q80" i="19"/>
  <c r="S80" i="19" s="1"/>
  <c r="T80" i="19" s="1"/>
  <c r="Q79" i="19"/>
  <c r="S79" i="19" s="1"/>
  <c r="T79" i="19" s="1"/>
  <c r="Q95" i="19"/>
  <c r="S95" i="19" s="1"/>
  <c r="T95" i="19" s="1"/>
  <c r="Q89" i="19"/>
  <c r="S89" i="19" s="1"/>
  <c r="T89" i="19" s="1"/>
  <c r="O118" i="18"/>
  <c r="P118" i="18"/>
  <c r="O105" i="18"/>
  <c r="P105" i="18"/>
  <c r="O89" i="18"/>
  <c r="P89" i="18"/>
  <c r="O86" i="18"/>
  <c r="P86" i="18"/>
  <c r="O109" i="18"/>
  <c r="P93" i="18"/>
  <c r="O93" i="18"/>
  <c r="P94" i="18"/>
  <c r="O94" i="18"/>
  <c r="O110" i="18"/>
  <c r="P110" i="18"/>
  <c r="P120" i="18"/>
  <c r="P78" i="18"/>
  <c r="O78" i="18"/>
  <c r="O113" i="18"/>
  <c r="O97" i="18"/>
  <c r="P97" i="18"/>
  <c r="O81" i="18"/>
  <c r="P81" i="18"/>
  <c r="O123" i="18"/>
  <c r="P123" i="18"/>
  <c r="P85" i="18"/>
  <c r="O102" i="18"/>
  <c r="P102" i="18"/>
  <c r="P88" i="18"/>
  <c r="P116" i="18"/>
  <c r="O116" i="18"/>
  <c r="O64" i="18"/>
  <c r="O56" i="18"/>
  <c r="P56" i="18"/>
  <c r="O48" i="18"/>
  <c r="P48" i="18"/>
  <c r="P40" i="18"/>
  <c r="O32" i="18"/>
  <c r="P32" i="18"/>
  <c r="P65" i="18"/>
  <c r="O65" i="18"/>
  <c r="P57" i="18"/>
  <c r="O57" i="18"/>
  <c r="P49" i="18"/>
  <c r="O49" i="18"/>
  <c r="P41" i="18"/>
  <c r="O33" i="18"/>
  <c r="P33" i="18"/>
  <c r="P18" i="18"/>
  <c r="O18" i="18"/>
  <c r="O26" i="18"/>
  <c r="P26" i="18"/>
  <c r="P58" i="18"/>
  <c r="O44" i="18"/>
  <c r="P44" i="18"/>
  <c r="O54" i="18"/>
  <c r="P54" i="18"/>
  <c r="O46" i="18"/>
  <c r="P46" i="18"/>
  <c r="O38" i="18"/>
  <c r="P38" i="18"/>
  <c r="O30" i="18"/>
  <c r="P30" i="18"/>
  <c r="O69" i="18"/>
  <c r="P69" i="18"/>
  <c r="O61" i="18"/>
  <c r="P61" i="18"/>
  <c r="O53" i="18"/>
  <c r="P53" i="18"/>
  <c r="P45" i="18"/>
  <c r="O45" i="18"/>
  <c r="P37" i="18"/>
  <c r="O37" i="18"/>
  <c r="P29" i="18"/>
  <c r="O29" i="18"/>
  <c r="O20" i="18"/>
  <c r="P20" i="18"/>
  <c r="O60" i="18" l="1"/>
  <c r="T77" i="18"/>
  <c r="P73" i="18"/>
  <c r="P62" i="18"/>
  <c r="P126" i="18"/>
  <c r="O73" i="18"/>
  <c r="O19" i="18"/>
  <c r="O63" i="18"/>
  <c r="O99" i="18"/>
  <c r="O75" i="18"/>
  <c r="O68" i="18"/>
  <c r="R129" i="18"/>
  <c r="O22" i="18"/>
  <c r="O72" i="18"/>
  <c r="P101" i="18"/>
  <c r="O127" i="18"/>
  <c r="P124" i="18"/>
  <c r="P17" i="18"/>
  <c r="P42" i="18"/>
  <c r="O51" i="18"/>
  <c r="T121" i="18"/>
  <c r="P121" i="18" s="1"/>
  <c r="S121" i="18" s="1"/>
  <c r="O92" i="18"/>
  <c r="P34" i="18"/>
  <c r="O67" i="18"/>
  <c r="P59" i="18"/>
  <c r="O96" i="18"/>
  <c r="P84" i="18"/>
  <c r="O80" i="18"/>
  <c r="P80" i="18"/>
  <c r="Q129" i="18"/>
  <c r="O36" i="18"/>
  <c r="O35" i="18"/>
  <c r="T70" i="18"/>
  <c r="O70" i="18" s="1"/>
  <c r="P23" i="18"/>
  <c r="O50" i="18"/>
  <c r="P105" i="19"/>
  <c r="O105" i="19"/>
  <c r="O91" i="19"/>
  <c r="P91" i="19"/>
  <c r="P116" i="19"/>
  <c r="O116" i="19"/>
  <c r="P30" i="19"/>
  <c r="O30" i="19"/>
  <c r="O66" i="18"/>
  <c r="O108" i="19"/>
  <c r="P108" i="19"/>
  <c r="P82" i="19"/>
  <c r="O82" i="19"/>
  <c r="O120" i="19"/>
  <c r="P120" i="19"/>
  <c r="O77" i="18"/>
  <c r="P77" i="18"/>
  <c r="S77" i="18" s="1"/>
  <c r="O52" i="18"/>
  <c r="O89" i="19"/>
  <c r="P89" i="19"/>
  <c r="P88" i="19"/>
  <c r="O88" i="19"/>
  <c r="P125" i="19"/>
  <c r="O125" i="19"/>
  <c r="P93" i="19"/>
  <c r="O93" i="19"/>
  <c r="P90" i="19"/>
  <c r="O90" i="19"/>
  <c r="P126" i="19"/>
  <c r="O126" i="19"/>
  <c r="P85" i="19"/>
  <c r="O85" i="19"/>
  <c r="P22" i="19"/>
  <c r="O22" i="19"/>
  <c r="P124" i="19"/>
  <c r="O124" i="19"/>
  <c r="P78" i="19"/>
  <c r="T121" i="19"/>
  <c r="O78" i="19"/>
  <c r="O79" i="19"/>
  <c r="P79" i="19"/>
  <c r="O115" i="19"/>
  <c r="P115" i="19"/>
  <c r="P109" i="19"/>
  <c r="O109" i="19"/>
  <c r="T128" i="18"/>
  <c r="O128" i="18" s="1"/>
  <c r="P122" i="18"/>
  <c r="P52" i="18"/>
  <c r="O80" i="19"/>
  <c r="P80" i="19"/>
  <c r="P119" i="19"/>
  <c r="O119" i="19"/>
  <c r="Q128" i="19"/>
  <c r="S122" i="19"/>
  <c r="T122" i="19" s="1"/>
  <c r="P18" i="19"/>
  <c r="O18" i="19"/>
  <c r="P34" i="19"/>
  <c r="O34" i="19"/>
  <c r="P95" i="19"/>
  <c r="O95" i="19"/>
  <c r="P96" i="19"/>
  <c r="O96" i="19"/>
  <c r="O111" i="19"/>
  <c r="P111" i="19"/>
  <c r="P97" i="19"/>
  <c r="O97" i="19"/>
  <c r="P98" i="19"/>
  <c r="O98" i="19"/>
  <c r="O112" i="19"/>
  <c r="P112" i="19"/>
  <c r="P37" i="19"/>
  <c r="O37" i="19"/>
  <c r="O26" i="19"/>
  <c r="P26" i="19"/>
  <c r="P71" i="19"/>
  <c r="T77" i="19"/>
  <c r="O71" i="19"/>
  <c r="Q121" i="19"/>
  <c r="Q129" i="19" s="1"/>
  <c r="S129" i="19" s="1"/>
  <c r="T70" i="19"/>
  <c r="S129" i="18" l="1"/>
  <c r="O121" i="18"/>
  <c r="P128" i="18"/>
  <c r="S128" i="18" s="1"/>
  <c r="T129" i="18"/>
  <c r="P129" i="18" s="1"/>
  <c r="P70" i="18"/>
  <c r="S70" i="18" s="1"/>
  <c r="T128" i="19"/>
  <c r="O128" i="19" s="1"/>
  <c r="O122" i="19"/>
  <c r="P122" i="19"/>
  <c r="P128" i="19" s="1"/>
  <c r="S128" i="19" s="1"/>
  <c r="O77" i="19"/>
  <c r="P77" i="19"/>
  <c r="S77" i="19" s="1"/>
  <c r="O121" i="19"/>
  <c r="P121" i="19"/>
  <c r="S121" i="19" s="1"/>
  <c r="O70" i="19"/>
  <c r="T129" i="19"/>
  <c r="P70" i="19"/>
  <c r="S70" i="19" s="1"/>
  <c r="O129" i="18" l="1"/>
  <c r="O129" i="19"/>
  <c r="P129" i="19"/>
</calcChain>
</file>

<file path=xl/sharedStrings.xml><?xml version="1.0" encoding="utf-8"?>
<sst xmlns="http://schemas.openxmlformats.org/spreadsheetml/2006/main" count="470" uniqueCount="337">
  <si>
    <t>S.I.R.</t>
  </si>
  <si>
    <t>Funding Breakdown for the Proposed MEEHA Eligible Items</t>
  </si>
  <si>
    <t xml:space="preserve">Total Proposed ECM's  = </t>
  </si>
  <si>
    <t xml:space="preserve">No. Units in Project: </t>
  </si>
  <si>
    <t>MEEHA-EmPOWER Approved</t>
  </si>
  <si>
    <t>Total Current Usage</t>
  </si>
  <si>
    <t>Energy Conservation 
Measure (ECM) -- Description</t>
  </si>
  <si>
    <t>Residential</t>
  </si>
  <si>
    <t>Commercial</t>
  </si>
  <si>
    <t>Project</t>
  </si>
  <si>
    <t>Quantity</t>
  </si>
  <si>
    <t>Cost Each</t>
  </si>
  <si>
    <t>Specifications (Size, type, efficiency, etc.)</t>
  </si>
  <si>
    <t>% of Project Savings</t>
  </si>
  <si>
    <t>Energy Savings</t>
  </si>
  <si>
    <t>kWh Savings</t>
  </si>
  <si>
    <t>RESIDENTIAL MEASURES</t>
  </si>
  <si>
    <t xml:space="preserve">Subtotal Residential Measures: </t>
  </si>
  <si>
    <t xml:space="preserve">Subtotal Commercial Measures: </t>
  </si>
  <si>
    <t>COMMERCIAL MEASURES</t>
  </si>
  <si>
    <t xml:space="preserve">kWh </t>
  </si>
  <si>
    <t>Therm</t>
  </si>
  <si>
    <t>Project Name:</t>
  </si>
  <si>
    <t>Project Address:</t>
  </si>
  <si>
    <t xml:space="preserve">No. Buildings in Project: </t>
  </si>
  <si>
    <t>Estimated Lifetime $Savings</t>
  </si>
  <si>
    <t>Measure Category</t>
  </si>
  <si>
    <t>Measure</t>
  </si>
  <si>
    <t>Lighting:</t>
  </si>
  <si>
    <t>HVAC:</t>
  </si>
  <si>
    <t xml:space="preserve">     Air Source Heat Pump (Energy Star split system)</t>
  </si>
  <si>
    <t xml:space="preserve">     PTHP</t>
  </si>
  <si>
    <t xml:space="preserve">     Central A/C (Energy Star)</t>
  </si>
  <si>
    <t xml:space="preserve">     High Efficiency Unitary A/C</t>
  </si>
  <si>
    <t xml:space="preserve">     Electric Chiller</t>
  </si>
  <si>
    <t xml:space="preserve">     Duct Sealing</t>
  </si>
  <si>
    <t xml:space="preserve">     Burner Replacement</t>
  </si>
  <si>
    <t>Water Heaters:</t>
  </si>
  <si>
    <t xml:space="preserve">     High Efficiency Gas/storage</t>
  </si>
  <si>
    <t xml:space="preserve">     Electric</t>
  </si>
  <si>
    <t xml:space="preserve">     Heat Pump Domestic Water Heater</t>
  </si>
  <si>
    <t xml:space="preserve">     Indirect storage</t>
  </si>
  <si>
    <t xml:space="preserve">     Solar</t>
  </si>
  <si>
    <t>Insulation:</t>
  </si>
  <si>
    <t xml:space="preserve">     Attic/ceiling/roof/wall</t>
  </si>
  <si>
    <t xml:space="preserve">     DHW tank wrap (electric DHW only)</t>
  </si>
  <si>
    <t xml:space="preserve">     DHW pipe insulation</t>
  </si>
  <si>
    <t xml:space="preserve">     Duct</t>
  </si>
  <si>
    <t xml:space="preserve">     Hydronic/steam distribution</t>
  </si>
  <si>
    <t>*Audit reports must identify the source used for determining the measure life for recommended measures not included in this chart.</t>
  </si>
  <si>
    <t>Therm Savings</t>
  </si>
  <si>
    <t>Electric Utility Provider:</t>
  </si>
  <si>
    <t>Gas Utility Provider:</t>
  </si>
  <si>
    <t>ECMO:</t>
  </si>
  <si>
    <t>Expected Useful Life</t>
  </si>
  <si>
    <t xml:space="preserve">Annual $ Savings </t>
  </si>
  <si>
    <t>$ Therm Savings</t>
  </si>
  <si>
    <t>$ kWh Savings</t>
  </si>
  <si>
    <t xml:space="preserve"> Owner's Share</t>
  </si>
  <si>
    <t>Construction Budget Measure Cost</t>
  </si>
  <si>
    <t xml:space="preserve">Input Data </t>
  </si>
  <si>
    <t>Input Data                              Recommended ECM</t>
  </si>
  <si>
    <t>Input Data                                    PreRetrofit Conditions</t>
  </si>
  <si>
    <t>Calculation</t>
  </si>
  <si>
    <t>Average Cost per Unit</t>
  </si>
  <si>
    <t>Expected Useful Life Table</t>
  </si>
  <si>
    <t xml:space="preserve">     LED </t>
  </si>
  <si>
    <t>Lighting Hours of Use</t>
  </si>
  <si>
    <t>Years of Useful Life</t>
  </si>
  <si>
    <t xml:space="preserve">    Integrated screw base (SSL) - Omnidirectional, Directional      Interior, exterior, residential and common areas</t>
  </si>
  <si>
    <t>All integrated fixtures, TLED, Pole/Arm or Wall Mounted                       Interior, exterior, residential and common areas</t>
  </si>
  <si>
    <r>
      <rPr>
        <sz val="12"/>
        <color theme="1"/>
        <rFont val="Calibri"/>
        <family val="2"/>
      </rPr>
      <t xml:space="preserve">≤ </t>
    </r>
    <r>
      <rPr>
        <sz val="12"/>
        <color theme="1"/>
        <rFont val="Calibri"/>
        <family val="2"/>
        <scheme val="minor"/>
      </rPr>
      <t>5</t>
    </r>
  </si>
  <si>
    <t xml:space="preserve">     Outdoor Canopy</t>
  </si>
  <si>
    <r>
      <rPr>
        <sz val="12"/>
        <color theme="1"/>
        <rFont val="Calibri"/>
        <family val="2"/>
      </rPr>
      <t xml:space="preserve">≤ </t>
    </r>
    <r>
      <rPr>
        <sz val="12"/>
        <color theme="1"/>
        <rFont val="Calibri"/>
        <family val="2"/>
        <scheme val="minor"/>
      </rPr>
      <t>9</t>
    </r>
  </si>
  <si>
    <t xml:space="preserve">     Exit Sign</t>
  </si>
  <si>
    <t xml:space="preserve">     Indoor Parking Garage</t>
  </si>
  <si>
    <t xml:space="preserve">    De-Lamping (must be permanent, including removal of electrical sockets from the fixture)</t>
  </si>
  <si>
    <t xml:space="preserve">    Occupancy or Photo Sensor</t>
  </si>
  <si>
    <t xml:space="preserve">    Advanced Lighting Design</t>
  </si>
  <si>
    <t xml:space="preserve">     Ground Source Heat Pump</t>
  </si>
  <si>
    <t xml:space="preserve">     Central Furnace High Efficiency Fan motor</t>
  </si>
  <si>
    <t xml:space="preserve">     Room or Window Air Conditioner</t>
  </si>
  <si>
    <t xml:space="preserve">     Dual Enthalpy Economizer</t>
  </si>
  <si>
    <t xml:space="preserve">     Ductless Mini Split </t>
  </si>
  <si>
    <t xml:space="preserve">     Condensing Gas Furnace </t>
  </si>
  <si>
    <r>
      <t xml:space="preserve">     Variable Frequency Drive (VFD) </t>
    </r>
    <r>
      <rPr>
        <u/>
        <sz val="12"/>
        <color theme="1"/>
        <rFont val="Calibri"/>
        <family val="2"/>
        <scheme val="minor"/>
      </rPr>
      <t>&lt;</t>
    </r>
    <r>
      <rPr>
        <sz val="12"/>
        <color theme="1"/>
        <rFont val="Calibri"/>
        <family val="2"/>
        <scheme val="minor"/>
      </rPr>
      <t xml:space="preserve"> 10 HP</t>
    </r>
  </si>
  <si>
    <t xml:space="preserve">     Heating Controls - Boiler Reset</t>
  </si>
  <si>
    <t xml:space="preserve">     Low Flow Shower Heads</t>
  </si>
  <si>
    <t xml:space="preserve">     Faucet Aerators</t>
  </si>
  <si>
    <t xml:space="preserve">     Low-flow Toilet</t>
  </si>
  <si>
    <t xml:space="preserve">     Tank temperature turn down</t>
  </si>
  <si>
    <t xml:space="preserve"> </t>
  </si>
  <si>
    <t>Appliances:</t>
  </si>
  <si>
    <t xml:space="preserve">     Refrigerators</t>
  </si>
  <si>
    <t xml:space="preserve">     Dishwasher</t>
  </si>
  <si>
    <t xml:space="preserve">     Freezers</t>
  </si>
  <si>
    <t xml:space="preserve">     Clothes Washer/(dryer) gas/electric</t>
  </si>
  <si>
    <t xml:space="preserve">     Dehumidifier (Energy Star)</t>
  </si>
  <si>
    <t xml:space="preserve">     Ceiling fan</t>
  </si>
  <si>
    <t xml:space="preserve">     Bathroom/Kitchen Fan</t>
  </si>
  <si>
    <t>Other:</t>
  </si>
  <si>
    <t xml:space="preserve">     Air Sealing</t>
  </si>
  <si>
    <t xml:space="preserve">     Advanced Power Strips (APS "smart strip")</t>
  </si>
  <si>
    <t xml:space="preserve">     High Efficiency Windows</t>
  </si>
  <si>
    <t xml:space="preserve">     Doors</t>
  </si>
  <si>
    <t xml:space="preserve">     Pool Pump 2-speed/Variable</t>
  </si>
  <si>
    <t xml:space="preserve">     Energy Management System (EMS)</t>
  </si>
  <si>
    <t xml:space="preserve">     Occupancy Sensor Ventilation Control</t>
  </si>
  <si>
    <t xml:space="preserve">     Reduce Over Ventilation</t>
  </si>
  <si>
    <t xml:space="preserve">     Vending Machine Controls</t>
  </si>
  <si>
    <t xml:space="preserve">     Energy Star roofing asphalt shingles</t>
  </si>
  <si>
    <t xml:space="preserve">     Solar Thermal System</t>
  </si>
  <si>
    <t xml:space="preserve">     Solar Photovoltaic (PV)</t>
  </si>
  <si>
    <t xml:space="preserve">     Elevator Pump/motor</t>
  </si>
  <si>
    <t>Energy Audit</t>
  </si>
  <si>
    <t>BGE</t>
  </si>
  <si>
    <t>Ed Knight</t>
  </si>
  <si>
    <t>Delmarva</t>
  </si>
  <si>
    <t>WGL</t>
  </si>
  <si>
    <t>Preston Thomas</t>
  </si>
  <si>
    <t>PE</t>
  </si>
  <si>
    <t>Tom Walz</t>
  </si>
  <si>
    <t>PEPCO</t>
  </si>
  <si>
    <t>Unknown</t>
  </si>
  <si>
    <t>SMECO</t>
  </si>
  <si>
    <t>OTHER</t>
  </si>
  <si>
    <t>Appliances: Clothes Washer</t>
  </si>
  <si>
    <t>Appliances: Dehumidifier</t>
  </si>
  <si>
    <t>Appliances: Dishwasher</t>
  </si>
  <si>
    <t>Appliances: Dryer</t>
  </si>
  <si>
    <t>Appliances: Refrigerators</t>
  </si>
  <si>
    <t>HVAC: Boilers</t>
  </si>
  <si>
    <t>HVAC: Ductless Mini-Split Heat Pump</t>
  </si>
  <si>
    <t>HVAC: Gas Furnaces</t>
  </si>
  <si>
    <t>HVAC: Heating Controls</t>
  </si>
  <si>
    <t>HVAC: Programmable Thermostats</t>
  </si>
  <si>
    <t>HVAC: Smart Thermostats</t>
  </si>
  <si>
    <t>HVAC: Variable Frequency Drives</t>
  </si>
  <si>
    <t>HVAC: Window Air Conditioners</t>
  </si>
  <si>
    <t>Insulation: Attic</t>
  </si>
  <si>
    <t>Insulation: Floor</t>
  </si>
  <si>
    <t>Insulation: Wall</t>
  </si>
  <si>
    <t>Measures removed from scope</t>
  </si>
  <si>
    <t>Auditor:</t>
  </si>
  <si>
    <t xml:space="preserve">Square Footage of Project: </t>
  </si>
  <si>
    <t xml:space="preserve">Residential Gas Rate: </t>
  </si>
  <si>
    <t xml:space="preserve">Commercial Gas Rate: </t>
  </si>
  <si>
    <t>Appliances: Bath/Kitchen Fan</t>
  </si>
  <si>
    <t>Appliances: Elevator Pump/Motor/controls</t>
  </si>
  <si>
    <t>Appliances: Other</t>
  </si>
  <si>
    <t>DHW: Adjust Water Heater Setting</t>
  </si>
  <si>
    <t>DHW: Faucet Aerators</t>
  </si>
  <si>
    <t>DHW: Low Flow Showerheads</t>
  </si>
  <si>
    <t>DHW: Electric Water Heater</t>
  </si>
  <si>
    <t>DHW: Gas Water Heater</t>
  </si>
  <si>
    <t>DHW: Heat Pump Water Heater</t>
  </si>
  <si>
    <t>DHW: Other</t>
  </si>
  <si>
    <t>Air Sealing: Air Sealing</t>
  </si>
  <si>
    <t>Air Sealing: Other</t>
  </si>
  <si>
    <t>Lighting: Interior Lighting</t>
  </si>
  <si>
    <t>Lighting: Exterior Lighting</t>
  </si>
  <si>
    <t>Lighting: Other</t>
  </si>
  <si>
    <t>HVAC: Chillers</t>
  </si>
  <si>
    <t>HVAC: Split System Condensing Units</t>
  </si>
  <si>
    <t>HVAC: Air Handling Units</t>
  </si>
  <si>
    <t>HVAC: Heat Pump</t>
  </si>
  <si>
    <t>HVAC: Duct Sealing</t>
  </si>
  <si>
    <t>HVAC: Other</t>
  </si>
  <si>
    <t>Insulation: Duct</t>
  </si>
  <si>
    <t>Insulation: Pipe</t>
  </si>
  <si>
    <t>Insulation: Other</t>
  </si>
  <si>
    <t>Fenestration: Window</t>
  </si>
  <si>
    <t>Fenestration: Door</t>
  </si>
  <si>
    <t>Fenestration: Other</t>
  </si>
  <si>
    <t>Other: Other</t>
  </si>
  <si>
    <t>Notes</t>
  </si>
  <si>
    <t>Max Cost for 1.1 SIR</t>
  </si>
  <si>
    <t>Gaurav Kapoor</t>
  </si>
  <si>
    <t xml:space="preserve">     Gas Boiler </t>
  </si>
  <si>
    <t xml:space="preserve">     Smart Thermostat</t>
  </si>
  <si>
    <t xml:space="preserve">Subtotal Measures Excluded From SIR: </t>
  </si>
  <si>
    <t>Project Manager</t>
  </si>
  <si>
    <t xml:space="preserve">Commercial Electric Rate: </t>
  </si>
  <si>
    <t xml:space="preserve">Residential Electric Rate: </t>
  </si>
  <si>
    <t>Res Measures No SIR</t>
  </si>
  <si>
    <t>Commercial Measures No SIR</t>
  </si>
  <si>
    <t>Subtotal Residential Measures Excluded From SIR:</t>
  </si>
  <si>
    <t>Total:</t>
  </si>
  <si>
    <t>Auditor Notes:</t>
  </si>
  <si>
    <t>CALCULATION OR DHCD FIELDS</t>
  </si>
  <si>
    <t>ENTER PROJECT NAME</t>
  </si>
  <si>
    <t>ENTER PROJECT ADDRESS</t>
  </si>
  <si>
    <t>ENTER AUDITOR NAME AND COMPANY</t>
  </si>
  <si>
    <t>SELECT FROM DROP DOWN</t>
  </si>
  <si>
    <t>ENTER TOTAL SQ FT</t>
  </si>
  <si>
    <t>ENTER # OF UNITS</t>
  </si>
  <si>
    <t>ENTER # OF BUILDINGS</t>
  </si>
  <si>
    <t>Description of Action (and location if multiple measures of the same measure category)</t>
  </si>
  <si>
    <t>Existing Condition</t>
  </si>
  <si>
    <t>Recommended Condition</t>
  </si>
  <si>
    <t>Quantity of Existing</t>
  </si>
  <si>
    <t>Quantity of Recommended (May be less than existing if downsizing or going from bulbs to integrated fixtures)</t>
  </si>
  <si>
    <t xml:space="preserve">kWh Savings </t>
  </si>
  <si>
    <t>Therm Savings (May be negative for electric measures like lighting)</t>
  </si>
  <si>
    <t>Must use EUL from "Useful Lives" tab</t>
  </si>
  <si>
    <t>Total Measure Cost (Includes material and installation)</t>
  </si>
  <si>
    <t>MEEHA Funding Amount</t>
  </si>
  <si>
    <t>Auditor Notes: General notes about the project may be entered here. If modeling inputs fell outside of MEEHA modeling parameters, an explination must be stated here.</t>
  </si>
  <si>
    <t>SIR (Must be above .5)</t>
  </si>
  <si>
    <t>Cost Each (Must be a whole number)</t>
  </si>
  <si>
    <t>Owner's Share (Cannot be negative)</t>
  </si>
  <si>
    <t>Select From Drop Down Menu (Must choose the measure category that most accurately describes the measure)</t>
  </si>
  <si>
    <t>Funding Request Calculator (FRC) Rules to Follow</t>
  </si>
  <si>
    <t>Insulation recommended quantity should be given as number of buildings insulation will take place in for commercial measure.</t>
  </si>
  <si>
    <t>Funding Request Calculator (FRC) Economic Analysis Steps</t>
  </si>
  <si>
    <t>Project SIR must be 1.1 or greater.</t>
  </si>
  <si>
    <t>Square Footage of Project includes both residential and commercial interior areas (cell G2)</t>
  </si>
  <si>
    <t>Total Current Usage for kWh and Therms must include residential and commercial usage (cells D135 and E135)</t>
  </si>
  <si>
    <t>Measure categories must align with measure description (i.e. Package Terminal Heat Pump would have "HVAC: Heat Pump" measure category)</t>
  </si>
  <si>
    <t>ECM Descriptions should define the action taking place. Locations must always be given for lighting measures.</t>
  </si>
  <si>
    <t>Actual costs must be entered into the Construction Budget Measure Costs column. Material and labor may be included in the actual cost of the measure.</t>
  </si>
  <si>
    <t>Auditors may combine measures when the measures have the same Measure Category, Recommended Specifications, and Estimated Usfeul Life.</t>
  </si>
  <si>
    <t>Cost Each must be a whole number.</t>
  </si>
  <si>
    <t>Useful Lives tab must be used to determine Expected Useful Life. If a measure is not listed on Useful Lives tab, a statement must be incldued of how the useful life was determined.</t>
  </si>
  <si>
    <t>Individual measures must have an SIR of 0.5 or greater.</t>
  </si>
  <si>
    <t>Measure funding cannot be more than actual cost of the measure.</t>
  </si>
  <si>
    <t>Existing condition and recommended condition specifications must be stated using the same efficiency rating type (i.e. SEER, COP, kWh/yr, CFM/Watt, etc.)</t>
  </si>
  <si>
    <t>Air Sealing values must be communicated as a ACHn value.</t>
  </si>
  <si>
    <t>Quanitity of air sealing measures must be stated as number of units for residential measures and number of buildings for commercial measures.</t>
  </si>
  <si>
    <t>Air sealing and duct sealing measures must be listed in sections "Residential Measures No SIR" or "Commercial Measures No SIR".</t>
  </si>
  <si>
    <t>Lighting measures must specify if recommended lighting is a bulb or fixture replacement.</t>
  </si>
  <si>
    <t>Lighting measures existing specifications must state lighting Wattage, Type, and Daily Hours of Use</t>
  </si>
  <si>
    <t>Existing lighting quantity must reflect quanity of bulbs.</t>
  </si>
  <si>
    <t>Square feet of insulation measures should be stated in the existing condition specifications.</t>
  </si>
  <si>
    <t>Insulation quantities must be stated as number of units the insulation measure will affect for residential measures and number of buildings for commercial measures.</t>
  </si>
  <si>
    <t>The cost (up to $5,000) of the enegy audit may be funded in retrofit projects only.</t>
  </si>
  <si>
    <t>Typical residential measures go here</t>
  </si>
  <si>
    <t>Air sealing, duct sealing, energy audit, health and safety or incidental repair residential measures go here</t>
  </si>
  <si>
    <t>Air sealing, duct sealing, energy audit, health and safety or incidental repair commercial measures go here</t>
  </si>
  <si>
    <t>Typical commercial measures go here</t>
  </si>
  <si>
    <t>When the owner agrees to the scope of work, the Funding Request Calculator is ready to be submitted to DHCD.</t>
  </si>
  <si>
    <t>For Retrofit Projects, the Auditor must confirm the scope of work with the Owner and make them aware of the potential cost share amount</t>
  </si>
  <si>
    <t>For Pipeline projects, the Auditor must confirm the scope of work with the Owner/Developer as well as the contractors and architects</t>
  </si>
  <si>
    <t>Present the Funding Request Calculator to the Owner (and Project Manager if applicable) and discuss the scope of work</t>
  </si>
  <si>
    <t>Evaluate the project SIR. If project SIR is below 1.1, MEEHA Funding Amounts must be adjusted until project SIR is at 1.1 or above</t>
  </si>
  <si>
    <t>Reduce funding amount for each measure so the “Cost Each” column is a whole number</t>
  </si>
  <si>
    <t>Copy cost information into the “MEEHA Funding Amount” column (column N)</t>
  </si>
  <si>
    <t>Enter cost information into “Construction Budget Measure Cost” column (column L)</t>
  </si>
  <si>
    <t>Request cost information for all feasible ECM’s from the Owner or Project Manager</t>
  </si>
  <si>
    <t>Enter the total energy usage used in the energy model in cells D135 and E135 for kWh and Therms</t>
  </si>
  <si>
    <t>Enter the expected useful life in column K</t>
  </si>
  <si>
    <t>Enter the measure's energy savings in column I and Therm savings in column J</t>
  </si>
  <si>
    <t>Enter the specifications for the measure's retrofit condition in column F and retrofit quantity in column G</t>
  </si>
  <si>
    <t>Enter the specifications for the measure's existing condition in column D and existing quantitiy in column E</t>
  </si>
  <si>
    <t>Enter the description for all feasible ECM’s in the Measure Descrition Section (Column C starting with cell C16)</t>
  </si>
  <si>
    <t>Select a measure category in column B that directly corresponds to that specific measure on that row</t>
  </si>
  <si>
    <t>Create a FRC by entering project information at the top in the specified fields (Project Name, Address, Number of Units, Number of Buildings, Total Square Feet)</t>
  </si>
  <si>
    <t>* Cost each will populate with red fill if the Cost each for the measure is not a whole number</t>
  </si>
  <si>
    <t>* Each measure must have an SIR of .5 or above</t>
  </si>
  <si>
    <t>* If the Owner agrees to the cost share amount, the funding request is finalized and is ready to be submitted to DHCD</t>
  </si>
  <si>
    <t>* If the Owner cannot afford the cost share, a measure with a high cost share might need to be removed</t>
  </si>
  <si>
    <t>* The auditor will move this measure(s) to the section below on the Funding Request Calculator titled “Measures Removed From Scope”.</t>
  </si>
  <si>
    <t>* The auditor will then enter the changes to the scope of work into the energy model to determine the correct energy savings and changes due to interactive effects</t>
  </si>
  <si>
    <t>* The auditor will reevaluate all the measures and funding amounts repeating steps 5 through 9</t>
  </si>
  <si>
    <t>If measures were considered but removed include them in the Measures removed from scope area (residential - row 140, commercial - row 148)</t>
  </si>
  <si>
    <t>Health and Safety or Incidental Repair</t>
  </si>
  <si>
    <t>Input</t>
  </si>
  <si>
    <t>Parameter High</t>
  </si>
  <si>
    <t>Typical Modeling Input or Average Value</t>
  </si>
  <si>
    <t>Parameter Low</t>
  </si>
  <si>
    <t>Heating System</t>
  </si>
  <si>
    <t>Gas Furnace</t>
  </si>
  <si>
    <t>AFUE</t>
  </si>
  <si>
    <t>Nameplate Efficiency</t>
  </si>
  <si>
    <t>2.0 AFUE reduction</t>
  </si>
  <si>
    <t>5.0 AFUE reduction</t>
  </si>
  <si>
    <t>Heat Pump (Heat)</t>
  </si>
  <si>
    <t>HSPF</t>
  </si>
  <si>
    <t>1.4 HSPF reduction</t>
  </si>
  <si>
    <t>1.7 HSPF reduction</t>
  </si>
  <si>
    <t>Electric Resistance Heat (PTAC, Baseboard, Furnace)</t>
  </si>
  <si>
    <t>COP</t>
  </si>
  <si>
    <t>0 reduction</t>
  </si>
  <si>
    <t>PTHP (heating)</t>
  </si>
  <si>
    <t>0.4 COP reduction</t>
  </si>
  <si>
    <t>0.5 COP reduction</t>
  </si>
  <si>
    <t>Cooling System</t>
  </si>
  <si>
    <t>Split System Condensing Unit</t>
  </si>
  <si>
    <t>SEER, EER</t>
  </si>
  <si>
    <t>2 EER or 2.3 SEER reduction</t>
  </si>
  <si>
    <t>2.5 EER or 2.8 SEER reduction</t>
  </si>
  <si>
    <t>PTAC (cooling)</t>
  </si>
  <si>
    <t>Thermostat</t>
  </si>
  <si>
    <t>Thermostat Settings (heating)</t>
  </si>
  <si>
    <t>Degrees</t>
  </si>
  <si>
    <t>75 degrees F</t>
  </si>
  <si>
    <t>70 degrees F</t>
  </si>
  <si>
    <t>65 degrees F</t>
  </si>
  <si>
    <t>Thermostat Settings (cooling)</t>
  </si>
  <si>
    <t>80 degrees F</t>
  </si>
  <si>
    <t>68 degrees F</t>
  </si>
  <si>
    <t>DHW</t>
  </si>
  <si>
    <t>Electric DHW</t>
  </si>
  <si>
    <t>EF, UEF</t>
  </si>
  <si>
    <t>0.01 EF/UEF reduction</t>
  </si>
  <si>
    <t>0.03 EF/UEF reduction</t>
  </si>
  <si>
    <t>Gas DHW</t>
  </si>
  <si>
    <t>0.02 EF/UEF reduction</t>
  </si>
  <si>
    <t>0.05 EF/UEF reduction</t>
  </si>
  <si>
    <t>Instantaneous Gas DHW</t>
  </si>
  <si>
    <t>Air Infiltration</t>
  </si>
  <si>
    <t>Unit Air Infiltration (.8 ACHn existing)</t>
  </si>
  <si>
    <t>ACHn</t>
  </si>
  <si>
    <t>Lighting Run Times by Location</t>
  </si>
  <si>
    <t>Exterior (commercial)</t>
  </si>
  <si>
    <t>hrs</t>
  </si>
  <si>
    <t>Exterior (residential)</t>
  </si>
  <si>
    <t>Kitchen (residential)</t>
  </si>
  <si>
    <t>Bathroom (residential)</t>
  </si>
  <si>
    <t>Living / Dining Room (residential)</t>
  </si>
  <si>
    <t>Hallway / Foyer (residential)</t>
  </si>
  <si>
    <t>Range (in kitchen) (residential)</t>
  </si>
  <si>
    <t>Closet (used by tenant) (residential)</t>
  </si>
  <si>
    <t>Closet (not used by tenant) (residential)</t>
  </si>
  <si>
    <t>Total Project Savings</t>
  </si>
  <si>
    <t>Total Modeled Electric Savings % (electric heat)</t>
  </si>
  <si>
    <t>%</t>
  </si>
  <si>
    <t>N/A</t>
  </si>
  <si>
    <t>Total Modeled Electric Savings % (gas heat)</t>
  </si>
  <si>
    <t>Total Modeled Savings % (gas)</t>
  </si>
  <si>
    <t>Incidental Repair and Health and Safety measures must be listed in the sections "Residential Measures No SIR" or "Commercial Measures No SIR".</t>
  </si>
  <si>
    <t>Recommended Lighting quantity must reflect number of items being installed. If bulbs are to be installed, quantity of bulbs is neeeded. If integrated fixtures are being installed, number of fixtures is needed.</t>
  </si>
  <si>
    <t>Capacity / sizing must be stated in exisitng conditions for HVAC, DHW and refrigerator measures.</t>
  </si>
  <si>
    <t>The cost (up to $4,500) of the project manager may be funded in retrofit projects only.</t>
  </si>
  <si>
    <t>Energy audit and project management fees are split between residential and commercial sections if measures exist in residential and commercial sections.</t>
  </si>
  <si>
    <t>Total of incidential repairs and health &amp; safety cannot be greater than 10% of total energy savings measures funding.</t>
  </si>
  <si>
    <t>Energy audit and project management fee is entered in sections "Residentiual Measures No SIR" or "Commercial Measures No SIR".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</si>
</sst>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quot;$&quot;#,##0"/>
    <numFmt numFmtId="168" formatCode="0.00_);\(0.00\)"/>
    <numFmt numFmtId="169" formatCode="0.0_);\(0.0\)"/>
  </numFmts>
  <fonts count="33" x14ac:knownFonts="1">
    <font>
      <sz val="10"/>
      <name val="Arial"/>
    </font>
    <font>
      <sz val="11"/>
      <color theme="1"/>
      <name val="Calibri"/>
      <family val="2"/>
      <scheme val="minor"/>
    </font>
    <font>
      <sz val="10"/>
      <name val="Arial"/>
      <family val="2"/>
    </font>
    <font>
      <b/>
      <sz val="9"/>
      <name val="Arial"/>
      <family val="2"/>
    </font>
    <font>
      <sz val="9"/>
      <name val="Arial"/>
      <family val="2"/>
    </font>
    <font>
      <sz val="10"/>
      <name val="Arial"/>
      <family val="2"/>
    </font>
    <font>
      <b/>
      <sz val="11"/>
      <name val="Arial"/>
      <family val="2"/>
    </font>
    <font>
      <b/>
      <i/>
      <sz val="9"/>
      <name val="Arial"/>
      <family val="2"/>
    </font>
    <font>
      <b/>
      <i/>
      <sz val="10"/>
      <name val="Arial"/>
      <family val="2"/>
    </font>
    <font>
      <b/>
      <sz val="11"/>
      <color indexed="18"/>
      <name val="Arial"/>
      <family val="2"/>
    </font>
    <font>
      <b/>
      <i/>
      <sz val="10"/>
      <color indexed="18"/>
      <name val="Arial"/>
      <family val="2"/>
    </font>
    <font>
      <sz val="10"/>
      <name val="Arial"/>
      <family val="2"/>
    </font>
    <font>
      <sz val="12"/>
      <name val="Verdana"/>
      <family val="2"/>
    </font>
    <font>
      <sz val="12"/>
      <name val="Verdana"/>
      <family val="2"/>
    </font>
    <font>
      <b/>
      <sz val="12"/>
      <name val="Verdana"/>
      <family val="2"/>
    </font>
    <font>
      <sz val="11"/>
      <color theme="1"/>
      <name val="Calibri"/>
      <family val="2"/>
      <scheme val="minor"/>
    </font>
    <font>
      <u/>
      <sz val="11"/>
      <color theme="10"/>
      <name val="Calibri"/>
      <family val="2"/>
      <scheme val="minor"/>
    </font>
    <font>
      <b/>
      <sz val="12"/>
      <color theme="1"/>
      <name val="Calibri"/>
      <family val="2"/>
      <scheme val="minor"/>
    </font>
    <font>
      <sz val="11"/>
      <color rgb="FF0070C0"/>
      <name val="Calibri"/>
      <family val="2"/>
      <scheme val="minor"/>
    </font>
    <font>
      <b/>
      <i/>
      <sz val="10"/>
      <color rgb="FF0000FF"/>
      <name val="Arial"/>
      <family val="2"/>
    </font>
    <font>
      <sz val="12"/>
      <color theme="1"/>
      <name val="Calibri"/>
      <family val="2"/>
      <scheme val="minor"/>
    </font>
    <font>
      <b/>
      <sz val="16"/>
      <color theme="1"/>
      <name val="Calibri"/>
      <family val="2"/>
      <scheme val="minor"/>
    </font>
    <font>
      <b/>
      <sz val="14"/>
      <color theme="1"/>
      <name val="Calibri"/>
      <family val="2"/>
      <scheme val="minor"/>
    </font>
    <font>
      <sz val="12"/>
      <color theme="1"/>
      <name val="Calibri"/>
      <family val="2"/>
    </font>
    <font>
      <u/>
      <sz val="12"/>
      <color theme="1"/>
      <name val="Calibri"/>
      <family val="2"/>
      <scheme val="minor"/>
    </font>
    <font>
      <sz val="10"/>
      <color rgb="FF000000"/>
      <name val="Arial"/>
      <family val="2"/>
    </font>
    <font>
      <b/>
      <sz val="12"/>
      <name val="Times New Roman"/>
      <family val="1"/>
    </font>
    <font>
      <sz val="12"/>
      <name val="Times New Roman"/>
      <family val="1"/>
    </font>
    <font>
      <sz val="10"/>
      <name val="Arial"/>
      <family val="2"/>
    </font>
    <font>
      <b/>
      <u/>
      <sz val="9"/>
      <name val="Arial"/>
      <family val="2"/>
    </font>
    <font>
      <sz val="10"/>
      <color rgb="FF0000FF"/>
      <name val="Arial"/>
      <family val="2"/>
    </font>
    <font>
      <b/>
      <sz val="10"/>
      <name val="Arial"/>
      <family val="2"/>
    </font>
    <font>
      <sz val="11"/>
      <name val="Arial"/>
      <family val="2"/>
    </font>
  </fonts>
  <fills count="14">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2F2F2"/>
        <bgColor rgb="FFF2F2F2"/>
      </patternFill>
    </fill>
    <fill>
      <patternFill patternType="solid">
        <fgColor theme="5"/>
        <bgColor indexed="64"/>
      </patternFill>
    </fill>
    <fill>
      <patternFill patternType="solid">
        <fgColor theme="1"/>
        <bgColor indexed="64"/>
      </patternFill>
    </fill>
  </fills>
  <borders count="70">
    <border>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000000"/>
      </left>
      <right style="thin">
        <color rgb="FF000000"/>
      </right>
      <top style="medium">
        <color rgb="FF000000"/>
      </top>
      <bottom style="thin">
        <color rgb="FF000000"/>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rgb="FF000000"/>
      </right>
      <top/>
      <bottom style="medium">
        <color rgb="FF000000"/>
      </bottom>
      <diagonal/>
    </border>
    <border>
      <left style="medium">
        <color rgb="FF000000"/>
      </left>
      <right style="thick">
        <color indexed="64"/>
      </right>
      <top/>
      <bottom style="medium">
        <color rgb="FF000000"/>
      </bottom>
      <diagonal/>
    </border>
    <border>
      <left style="medium">
        <color rgb="FF000000"/>
      </left>
      <right style="thick">
        <color indexed="64"/>
      </right>
      <top style="medium">
        <color rgb="FF000000"/>
      </top>
      <bottom style="thick">
        <color indexed="64"/>
      </bottom>
      <diagonal/>
    </border>
    <border>
      <left/>
      <right style="medium">
        <color rgb="FF000000"/>
      </right>
      <top style="medium">
        <color rgb="FF000000"/>
      </top>
      <bottom style="thick">
        <color indexed="64"/>
      </bottom>
      <diagonal/>
    </border>
    <border>
      <left style="thick">
        <color indexed="64"/>
      </left>
      <right style="medium">
        <color rgb="FF000000"/>
      </right>
      <top style="medium">
        <color rgb="FF000000"/>
      </top>
      <bottom style="thick">
        <color indexed="64"/>
      </bottom>
      <diagonal/>
    </border>
    <border>
      <left style="thick">
        <color indexed="64"/>
      </left>
      <right style="medium">
        <color rgb="FF000000"/>
      </right>
      <top/>
      <bottom style="thick">
        <color indexed="64"/>
      </bottom>
      <diagonal/>
    </border>
    <border>
      <left/>
      <right style="medium">
        <color rgb="FF000000"/>
      </right>
      <top/>
      <bottom style="thick">
        <color indexed="64"/>
      </bottom>
      <diagonal/>
    </border>
    <border>
      <left/>
      <right style="medium">
        <color rgb="FF000000"/>
      </right>
      <top/>
      <bottom/>
      <diagonal/>
    </border>
    <border>
      <left style="medium">
        <color rgb="FF000000"/>
      </left>
      <right style="thick">
        <color indexed="64"/>
      </right>
      <top/>
      <bottom/>
      <diagonal/>
    </border>
    <border>
      <left style="medium">
        <color indexed="64"/>
      </left>
      <right/>
      <top style="thin">
        <color indexed="64"/>
      </top>
      <bottom/>
      <diagonal/>
    </border>
    <border>
      <left/>
      <right style="medium">
        <color indexed="64"/>
      </right>
      <top style="thin">
        <color indexed="64"/>
      </top>
      <bottom/>
      <diagonal/>
    </border>
  </borders>
  <cellStyleXfs count="48">
    <xf numFmtId="0" fontId="0" fillId="0" borderId="0"/>
    <xf numFmtId="43" fontId="2" fillId="0" borderId="0" applyFont="0" applyFill="0" applyBorder="0" applyAlignment="0" applyProtection="0"/>
    <xf numFmtId="43" fontId="11"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16" fillId="0" borderId="0" applyNumberFormat="0" applyFill="0" applyBorder="0" applyAlignment="0" applyProtection="0"/>
    <xf numFmtId="0" fontId="15" fillId="0" borderId="0"/>
    <xf numFmtId="0" fontId="12" fillId="0" borderId="0"/>
    <xf numFmtId="0" fontId="13" fillId="0" borderId="0"/>
    <xf numFmtId="0" fontId="13" fillId="0" borderId="0"/>
    <xf numFmtId="9" fontId="2" fillId="0" borderId="0" applyFont="0" applyFill="0" applyBorder="0" applyAlignment="0" applyProtection="0"/>
    <xf numFmtId="9" fontId="11" fillId="0" borderId="0" applyFont="0" applyFill="0" applyBorder="0" applyAlignment="0" applyProtection="0"/>
    <xf numFmtId="0" fontId="25" fillId="0" borderId="0"/>
    <xf numFmtId="0" fontId="28" fillId="0" borderId="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0" fontId="1" fillId="0" borderId="0"/>
    <xf numFmtId="0" fontId="12" fillId="0" borderId="0"/>
    <xf numFmtId="0" fontId="12" fillId="0" borderId="0"/>
    <xf numFmtId="9" fontId="2" fillId="0" borderId="0" applyFont="0" applyFill="0" applyBorder="0" applyAlignment="0" applyProtection="0"/>
    <xf numFmtId="0" fontId="2" fillId="0" borderId="0"/>
    <xf numFmtId="0" fontId="2" fillId="0" borderId="0"/>
    <xf numFmtId="0" fontId="2" fillId="0" borderId="0"/>
    <xf numFmtId="0" fontId="12" fillId="0" borderId="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2" fillId="0" borderId="0"/>
    <xf numFmtId="9" fontId="2" fillId="0" borderId="0" applyFont="0" applyFill="0" applyBorder="0" applyAlignment="0" applyProtection="0"/>
    <xf numFmtId="9" fontId="2" fillId="0" borderId="0" applyFont="0" applyFill="0" applyBorder="0" applyAlignment="0" applyProtection="0"/>
  </cellStyleXfs>
  <cellXfs count="391">
    <xf numFmtId="0" fontId="0" fillId="0" borderId="0" xfId="0"/>
    <xf numFmtId="0" fontId="6" fillId="0" borderId="0" xfId="0" applyFont="1" applyBorder="1" applyAlignment="1" applyProtection="1">
      <alignment horizontal="left" vertical="center"/>
      <protection locked="0"/>
    </xf>
    <xf numFmtId="0" fontId="4" fillId="0" borderId="0" xfId="0" applyFont="1" applyAlignment="1" applyProtection="1">
      <alignment vertical="center" wrapText="1"/>
      <protection locked="0"/>
    </xf>
    <xf numFmtId="1" fontId="0" fillId="0" borderId="0" xfId="0" applyNumberForma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pplyProtection="1">
      <alignment wrapText="1"/>
      <protection locked="0"/>
    </xf>
    <xf numFmtId="0" fontId="4" fillId="0" borderId="0"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3" fontId="4" fillId="0" borderId="0" xfId="0" applyNumberFormat="1" applyFont="1" applyAlignment="1" applyProtection="1">
      <alignment horizontal="left" vertical="center" wrapText="1"/>
      <protection locked="0"/>
    </xf>
    <xf numFmtId="1" fontId="4" fillId="0" borderId="0" xfId="0" applyNumberFormat="1" applyFont="1" applyAlignment="1" applyProtection="1">
      <alignment horizontal="left" vertical="center" wrapText="1"/>
      <protection locked="0"/>
    </xf>
    <xf numFmtId="0" fontId="4" fillId="0" borderId="0" xfId="0" applyFont="1" applyFill="1" applyAlignment="1" applyProtection="1">
      <alignment horizontal="center" vertical="center" wrapText="1"/>
      <protection locked="0"/>
    </xf>
    <xf numFmtId="0" fontId="4" fillId="0" borderId="0" xfId="0" applyFont="1" applyFill="1" applyAlignment="1" applyProtection="1">
      <alignment vertical="center" wrapText="1"/>
      <protection locked="0"/>
    </xf>
    <xf numFmtId="9" fontId="4" fillId="0" borderId="0" xfId="12" applyFont="1" applyAlignment="1" applyProtection="1">
      <alignment horizontal="left" vertical="center" wrapText="1"/>
      <protection locked="0"/>
    </xf>
    <xf numFmtId="0" fontId="14" fillId="0" borderId="0" xfId="0" applyFont="1" applyFill="1"/>
    <xf numFmtId="0" fontId="3" fillId="0" borderId="0" xfId="0" applyFont="1" applyAlignment="1" applyProtection="1">
      <alignment vertical="center" wrapText="1"/>
      <protection locked="0"/>
    </xf>
    <xf numFmtId="0" fontId="3" fillId="4" borderId="11" xfId="0" applyFont="1" applyFill="1" applyBorder="1" applyAlignment="1" applyProtection="1">
      <alignment horizontal="center" wrapText="1"/>
      <protection locked="0"/>
    </xf>
    <xf numFmtId="0" fontId="3" fillId="5" borderId="11" xfId="0" applyFont="1" applyFill="1" applyBorder="1" applyAlignment="1" applyProtection="1">
      <alignment horizontal="center" wrapText="1"/>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wrapText="1"/>
      <protection locked="0"/>
    </xf>
    <xf numFmtId="0" fontId="3" fillId="6" borderId="11" xfId="0" applyFont="1" applyFill="1" applyBorder="1" applyAlignment="1" applyProtection="1">
      <alignment horizontal="center" wrapText="1"/>
      <protection locked="0"/>
    </xf>
    <xf numFmtId="0" fontId="3" fillId="0" borderId="0" xfId="0" applyFont="1" applyFill="1" applyBorder="1" applyAlignment="1" applyProtection="1">
      <alignment horizontal="center" vertical="center" textRotation="90" wrapText="1"/>
      <protection locked="0"/>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wrapText="1"/>
      <protection locked="0"/>
    </xf>
    <xf numFmtId="0" fontId="0" fillId="0" borderId="0" xfId="0" applyFill="1" applyProtection="1">
      <protection locked="0"/>
    </xf>
    <xf numFmtId="0" fontId="7" fillId="0" borderId="0" xfId="0" applyFont="1" applyFill="1" applyAlignment="1" applyProtection="1">
      <alignment vertical="center" wrapText="1"/>
      <protection locked="0"/>
    </xf>
    <xf numFmtId="0" fontId="6" fillId="0" borderId="0" xfId="0" applyFont="1" applyFill="1" applyAlignment="1" applyProtection="1">
      <alignment wrapText="1"/>
      <protection locked="0"/>
    </xf>
    <xf numFmtId="0" fontId="0" fillId="0" borderId="0" xfId="0" applyFill="1" applyAlignment="1" applyProtection="1">
      <alignment wrapText="1"/>
      <protection locked="0"/>
    </xf>
    <xf numFmtId="0" fontId="3" fillId="0" borderId="0" xfId="0" applyFont="1" applyFill="1" applyAlignment="1" applyProtection="1">
      <alignment vertical="center" wrapText="1"/>
      <protection locked="0"/>
    </xf>
    <xf numFmtId="167" fontId="4" fillId="0" borderId="0" xfId="0" applyNumberFormat="1" applyFont="1" applyFill="1" applyAlignment="1" applyProtection="1">
      <alignment vertical="center" wrapText="1"/>
      <protection locked="0"/>
    </xf>
    <xf numFmtId="2" fontId="4" fillId="0" borderId="0" xfId="0" applyNumberFormat="1" applyFont="1" applyFill="1" applyAlignment="1" applyProtection="1">
      <alignment horizontal="left" vertical="center" wrapText="1"/>
      <protection locked="0"/>
    </xf>
    <xf numFmtId="0" fontId="9" fillId="0" borderId="0" xfId="0" applyFont="1" applyBorder="1" applyAlignment="1" applyProtection="1">
      <alignment horizontal="right" vertical="center"/>
      <protection locked="0"/>
    </xf>
    <xf numFmtId="43" fontId="6" fillId="0" borderId="0" xfId="1" applyFont="1" applyBorder="1" applyAlignment="1" applyProtection="1">
      <alignment horizontal="left" vertical="center"/>
      <protection locked="0"/>
    </xf>
    <xf numFmtId="43" fontId="0" fillId="0" borderId="0" xfId="1" applyFont="1" applyAlignment="1" applyProtection="1">
      <alignment vertical="center" wrapText="1"/>
      <protection locked="0"/>
    </xf>
    <xf numFmtId="43" fontId="4" fillId="0" borderId="0" xfId="1" applyFont="1" applyAlignment="1" applyProtection="1">
      <alignment vertical="center" wrapText="1"/>
      <protection locked="0"/>
    </xf>
    <xf numFmtId="43" fontId="4" fillId="0" borderId="0" xfId="1" applyFont="1" applyAlignment="1" applyProtection="1">
      <alignment horizontal="left" vertical="center" wrapText="1"/>
      <protection locked="0"/>
    </xf>
    <xf numFmtId="0" fontId="3" fillId="0" borderId="0" xfId="0" applyFont="1" applyFill="1" applyBorder="1" applyAlignment="1" applyProtection="1">
      <alignment vertical="center" textRotation="90" wrapText="1"/>
      <protection locked="0"/>
    </xf>
    <xf numFmtId="0" fontId="3" fillId="0" borderId="0" xfId="0" applyFont="1" applyBorder="1" applyAlignment="1" applyProtection="1">
      <alignment vertical="center" textRotation="90" wrapText="1"/>
      <protection locked="0"/>
    </xf>
    <xf numFmtId="168" fontId="0" fillId="0" borderId="0" xfId="0" applyNumberFormat="1"/>
    <xf numFmtId="0" fontId="18" fillId="0" borderId="0" xfId="0" applyFont="1"/>
    <xf numFmtId="43" fontId="4" fillId="0" borderId="0" xfId="1" applyFont="1" applyBorder="1" applyAlignment="1" applyProtection="1">
      <alignment horizontal="right" vertical="center" wrapText="1"/>
    </xf>
    <xf numFmtId="0" fontId="3" fillId="0" borderId="0" xfId="0" applyFont="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Border="1" applyAlignment="1" applyProtection="1">
      <alignment horizontal="lef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3" fontId="4" fillId="0" borderId="0" xfId="0" applyNumberFormat="1" applyFont="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9" fontId="4" fillId="0" borderId="0" xfId="12" applyFont="1" applyAlignment="1" applyProtection="1">
      <alignment horizontal="left" vertical="center" wrapText="1"/>
      <protection hidden="1"/>
    </xf>
    <xf numFmtId="0" fontId="4" fillId="0" borderId="0" xfId="0" applyFont="1" applyAlignment="1" applyProtection="1">
      <alignment vertical="center" wrapText="1"/>
      <protection hidden="1"/>
    </xf>
    <xf numFmtId="0" fontId="19" fillId="0" borderId="0" xfId="0" applyNumberFormat="1" applyFont="1" applyBorder="1" applyAlignment="1" applyProtection="1">
      <alignment vertical="center"/>
      <protection locked="0"/>
    </xf>
    <xf numFmtId="0" fontId="10" fillId="0" borderId="0" xfId="0" applyFont="1" applyBorder="1" applyAlignment="1" applyProtection="1">
      <alignment vertical="center"/>
      <protection locked="0"/>
    </xf>
    <xf numFmtId="166" fontId="0" fillId="0" borderId="0" xfId="0" applyNumberFormat="1" applyAlignment="1" applyProtection="1">
      <alignment vertical="center" wrapText="1"/>
      <protection hidden="1"/>
    </xf>
    <xf numFmtId="167" fontId="4" fillId="0" borderId="0" xfId="0" applyNumberFormat="1" applyFont="1" applyAlignment="1" applyProtection="1">
      <alignment vertical="center" wrapText="1"/>
      <protection hidden="1"/>
    </xf>
    <xf numFmtId="44" fontId="3" fillId="2" borderId="11" xfId="3" applyFont="1" applyFill="1" applyBorder="1" applyAlignment="1" applyProtection="1">
      <alignment horizontal="center" wrapText="1"/>
      <protection hidden="1"/>
    </xf>
    <xf numFmtId="166" fontId="4" fillId="0" borderId="0" xfId="0" applyNumberFormat="1" applyFont="1" applyBorder="1" applyAlignment="1" applyProtection="1">
      <alignment horizontal="right" vertical="center" wrapText="1"/>
      <protection hidden="1"/>
    </xf>
    <xf numFmtId="0" fontId="4" fillId="0" borderId="0" xfId="0" applyFont="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vertical="center"/>
      <protection hidden="1"/>
    </xf>
    <xf numFmtId="0" fontId="14" fillId="0" borderId="0" xfId="0" applyFont="1" applyFill="1" applyProtection="1">
      <protection hidden="1"/>
    </xf>
    <xf numFmtId="1" fontId="0" fillId="0" borderId="0" xfId="0" applyNumberFormat="1" applyAlignment="1" applyProtection="1">
      <alignment vertical="center" wrapText="1"/>
      <protection hidden="1"/>
    </xf>
    <xf numFmtId="1" fontId="4" fillId="0" borderId="0" xfId="0" applyNumberFormat="1" applyFont="1" applyAlignment="1" applyProtection="1">
      <alignment horizontal="left" vertical="center" wrapText="1"/>
      <protection hidden="1"/>
    </xf>
    <xf numFmtId="44" fontId="6" fillId="0" borderId="0" xfId="3" applyFont="1" applyBorder="1" applyAlignment="1" applyProtection="1">
      <alignment horizontal="left" vertical="center"/>
      <protection hidden="1"/>
    </xf>
    <xf numFmtId="44" fontId="0" fillId="0" borderId="0" xfId="3" applyFont="1" applyAlignment="1" applyProtection="1">
      <alignment vertical="center" wrapText="1"/>
      <protection hidden="1"/>
    </xf>
    <xf numFmtId="44" fontId="4" fillId="0" borderId="0" xfId="3" applyFont="1" applyAlignment="1" applyProtection="1">
      <alignment horizontal="left" vertical="center" wrapText="1"/>
      <protection hidden="1"/>
    </xf>
    <xf numFmtId="44" fontId="4" fillId="0" borderId="0" xfId="3" applyFont="1" applyAlignment="1" applyProtection="1">
      <alignment vertical="center" wrapText="1"/>
      <protection hidden="1"/>
    </xf>
    <xf numFmtId="43" fontId="3" fillId="2" borderId="11" xfId="1" applyFont="1" applyFill="1" applyBorder="1" applyAlignment="1" applyProtection="1">
      <alignment horizontal="center" wrapText="1"/>
      <protection hidden="1"/>
    </xf>
    <xf numFmtId="44" fontId="4" fillId="0" borderId="0" xfId="3" applyFont="1" applyBorder="1" applyAlignment="1" applyProtection="1">
      <alignment horizontal="right" vertical="center" wrapText="1"/>
      <protection hidden="1"/>
    </xf>
    <xf numFmtId="167" fontId="4" fillId="0" borderId="0" xfId="0" applyNumberFormat="1" applyFont="1" applyBorder="1" applyAlignment="1" applyProtection="1">
      <alignment horizontal="right" vertical="center" wrapText="1"/>
      <protection hidden="1"/>
    </xf>
    <xf numFmtId="164" fontId="4" fillId="0" borderId="7" xfId="3" applyNumberFormat="1" applyFont="1" applyFill="1" applyBorder="1" applyAlignment="1" applyProtection="1">
      <alignment horizontal="right" vertical="center" wrapText="1"/>
      <protection hidden="1"/>
    </xf>
    <xf numFmtId="2" fontId="4" fillId="0" borderId="4" xfId="1" applyNumberFormat="1" applyFont="1" applyFill="1" applyBorder="1" applyAlignment="1" applyProtection="1">
      <alignment horizontal="right" vertical="center" wrapText="1"/>
      <protection hidden="1"/>
    </xf>
    <xf numFmtId="2" fontId="4" fillId="0" borderId="7" xfId="1" applyNumberFormat="1" applyFont="1" applyFill="1" applyBorder="1" applyAlignment="1" applyProtection="1">
      <alignment horizontal="right" vertical="center" wrapText="1"/>
      <protection hidden="1"/>
    </xf>
    <xf numFmtId="3" fontId="4" fillId="0" borderId="0" xfId="0" applyNumberFormat="1" applyFont="1" applyFill="1" applyBorder="1" applyAlignment="1" applyProtection="1">
      <alignment vertical="center" wrapText="1"/>
      <protection locked="0"/>
    </xf>
    <xf numFmtId="0" fontId="20" fillId="0" borderId="0" xfId="0" applyFont="1"/>
    <xf numFmtId="168" fontId="20" fillId="0" borderId="0" xfId="0" applyNumberFormat="1" applyFont="1"/>
    <xf numFmtId="0" fontId="17" fillId="0" borderId="30" xfId="0" applyFont="1" applyBorder="1" applyAlignment="1">
      <alignment vertical="center" wrapText="1"/>
    </xf>
    <xf numFmtId="0" fontId="17" fillId="0" borderId="10" xfId="0" applyFont="1" applyBorder="1" applyAlignment="1">
      <alignment vertical="center" wrapText="1"/>
    </xf>
    <xf numFmtId="168" fontId="17" fillId="0" borderId="31" xfId="0" applyNumberFormat="1" applyFont="1" applyBorder="1" applyAlignment="1">
      <alignment vertical="center" wrapText="1"/>
    </xf>
    <xf numFmtId="0" fontId="22" fillId="0" borderId="6" xfId="0" applyFont="1" applyBorder="1" applyAlignment="1">
      <alignment vertical="center" wrapText="1"/>
    </xf>
    <xf numFmtId="0" fontId="20" fillId="0" borderId="17" xfId="0" applyFont="1" applyBorder="1" applyAlignment="1">
      <alignment vertical="center" wrapText="1"/>
    </xf>
    <xf numFmtId="168" fontId="20" fillId="0" borderId="11" xfId="0" applyNumberFormat="1" applyFont="1" applyBorder="1" applyAlignment="1">
      <alignment vertical="center" wrapText="1"/>
    </xf>
    <xf numFmtId="0" fontId="20" fillId="3" borderId="1" xfId="0" applyFont="1" applyFill="1" applyBorder="1" applyAlignment="1">
      <alignment vertical="center" wrapText="1"/>
    </xf>
    <xf numFmtId="0" fontId="20" fillId="3" borderId="3" xfId="0" applyFont="1" applyFill="1" applyBorder="1" applyAlignment="1">
      <alignment horizontal="center" vertical="center" wrapText="1"/>
    </xf>
    <xf numFmtId="168" fontId="20" fillId="3" borderId="3" xfId="0" applyNumberFormat="1" applyFont="1" applyFill="1" applyBorder="1" applyAlignment="1">
      <alignment horizontal="center" vertical="center" wrapText="1"/>
    </xf>
    <xf numFmtId="0" fontId="20" fillId="0" borderId="11" xfId="0" applyFont="1" applyBorder="1" applyAlignment="1">
      <alignment vertical="center" wrapText="1"/>
    </xf>
    <xf numFmtId="169" fontId="20" fillId="0" borderId="18" xfId="0" applyNumberFormat="1" applyFont="1" applyBorder="1" applyAlignment="1">
      <alignment vertical="center" wrapText="1"/>
    </xf>
    <xf numFmtId="0" fontId="20" fillId="0" borderId="2" xfId="0" applyFont="1" applyBorder="1" applyAlignment="1">
      <alignment vertical="center" wrapText="1"/>
    </xf>
    <xf numFmtId="169" fontId="20" fillId="0" borderId="1" xfId="0" applyNumberFormat="1" applyFont="1" applyBorder="1" applyAlignment="1">
      <alignment vertical="center" wrapText="1"/>
    </xf>
    <xf numFmtId="0" fontId="20" fillId="0" borderId="32" xfId="0" applyFont="1" applyBorder="1" applyAlignment="1">
      <alignment vertical="center" wrapText="1"/>
    </xf>
    <xf numFmtId="169" fontId="20" fillId="0" borderId="25" xfId="0" applyNumberFormat="1" applyFont="1" applyBorder="1" applyAlignment="1">
      <alignment vertical="center" wrapText="1"/>
    </xf>
    <xf numFmtId="0" fontId="20" fillId="0" borderId="2" xfId="0" applyFont="1" applyBorder="1" applyAlignment="1">
      <alignment horizontal="right" vertical="center" wrapText="1"/>
    </xf>
    <xf numFmtId="0" fontId="20" fillId="0" borderId="0" xfId="0" applyFont="1" applyBorder="1" applyAlignment="1">
      <alignment vertical="center" wrapText="1"/>
    </xf>
    <xf numFmtId="0" fontId="20" fillId="0" borderId="24" xfId="0" applyFont="1" applyBorder="1" applyAlignment="1">
      <alignment vertical="center" wrapText="1"/>
    </xf>
    <xf numFmtId="0" fontId="20" fillId="0" borderId="25" xfId="0" applyFont="1" applyBorder="1" applyAlignment="1">
      <alignment vertical="center" wrapText="1"/>
    </xf>
    <xf numFmtId="0" fontId="20" fillId="0" borderId="33" xfId="0" applyFont="1" applyBorder="1" applyAlignment="1">
      <alignment vertical="center" wrapText="1"/>
    </xf>
    <xf numFmtId="169" fontId="20" fillId="0" borderId="34" xfId="0" applyNumberFormat="1" applyFont="1" applyBorder="1" applyAlignment="1">
      <alignment vertical="center" wrapText="1"/>
    </xf>
    <xf numFmtId="0" fontId="20" fillId="0" borderId="0" xfId="0" applyFont="1" applyBorder="1"/>
    <xf numFmtId="0" fontId="22" fillId="0" borderId="2" xfId="0" applyFont="1" applyBorder="1" applyAlignment="1">
      <alignment vertical="center" wrapText="1"/>
    </xf>
    <xf numFmtId="0" fontId="20" fillId="0" borderId="4" xfId="0" applyFont="1" applyBorder="1" applyAlignment="1">
      <alignment vertical="center" wrapText="1"/>
    </xf>
    <xf numFmtId="169" fontId="20" fillId="0" borderId="11" xfId="0" applyNumberFormat="1" applyFont="1" applyBorder="1" applyAlignment="1">
      <alignment vertical="center" wrapText="1"/>
    </xf>
    <xf numFmtId="169" fontId="20" fillId="0" borderId="1" xfId="0" applyNumberFormat="1" applyFont="1" applyBorder="1" applyAlignment="1">
      <alignment horizontal="right" vertical="center" wrapText="1"/>
    </xf>
    <xf numFmtId="0" fontId="20" fillId="0" borderId="1" xfId="0" applyFont="1" applyBorder="1" applyAlignment="1">
      <alignment vertical="center" wrapText="1"/>
    </xf>
    <xf numFmtId="0" fontId="20" fillId="0" borderId="5" xfId="0" applyFont="1" applyBorder="1" applyAlignment="1">
      <alignment vertical="center" wrapText="1"/>
    </xf>
    <xf numFmtId="169" fontId="20" fillId="0" borderId="3" xfId="0" applyNumberFormat="1" applyFont="1" applyBorder="1" applyAlignment="1">
      <alignment vertical="center" wrapText="1"/>
    </xf>
    <xf numFmtId="169" fontId="20" fillId="0" borderId="3" xfId="0" applyNumberFormat="1" applyFont="1" applyBorder="1" applyAlignment="1">
      <alignment horizontal="right" vertical="center" wrapText="1"/>
    </xf>
    <xf numFmtId="169" fontId="20" fillId="0" borderId="8" xfId="0" applyNumberFormat="1" applyFont="1" applyBorder="1" applyAlignment="1">
      <alignment vertical="center" wrapText="1"/>
    </xf>
    <xf numFmtId="0" fontId="20" fillId="0" borderId="0" xfId="0" applyFont="1" applyAlignment="1">
      <alignment horizontal="right" vertical="top"/>
    </xf>
    <xf numFmtId="0" fontId="20" fillId="0" borderId="0" xfId="0" applyFont="1" applyBorder="1" applyAlignment="1">
      <alignment wrapText="1"/>
    </xf>
    <xf numFmtId="0" fontId="5" fillId="0" borderId="0" xfId="0" applyFont="1"/>
    <xf numFmtId="0" fontId="4" fillId="0" borderId="0" xfId="0" applyFont="1" applyAlignment="1" applyProtection="1">
      <alignment horizontal="left" vertical="center" wrapText="1"/>
    </xf>
    <xf numFmtId="0" fontId="26" fillId="11" borderId="35" xfId="0" applyFont="1" applyFill="1" applyBorder="1" applyAlignment="1">
      <alignment vertical="center" wrapText="1"/>
    </xf>
    <xf numFmtId="0" fontId="4" fillId="7" borderId="7" xfId="0" applyFont="1" applyFill="1" applyBorder="1" applyAlignment="1" applyProtection="1">
      <alignment vertical="center" wrapText="1"/>
      <protection locked="0"/>
    </xf>
    <xf numFmtId="0" fontId="14" fillId="7" borderId="7" xfId="0" applyFont="1" applyFill="1" applyBorder="1"/>
    <xf numFmtId="0" fontId="4" fillId="0" borderId="0" xfId="0" applyFont="1" applyAlignment="1" applyProtection="1">
      <alignment horizontal="right" vertical="center" wrapText="1"/>
      <protection locked="0"/>
    </xf>
    <xf numFmtId="0" fontId="27" fillId="0" borderId="0" xfId="15" applyFont="1" applyBorder="1"/>
    <xf numFmtId="0" fontId="4" fillId="0" borderId="0" xfId="0" applyFont="1" applyBorder="1" applyAlignment="1" applyProtection="1">
      <alignment vertical="center" wrapText="1"/>
      <protection hidden="1"/>
    </xf>
    <xf numFmtId="0" fontId="10" fillId="0" borderId="0" xfId="0" applyFont="1" applyBorder="1" applyAlignment="1" applyProtection="1">
      <alignment vertical="center"/>
      <protection hidden="1"/>
    </xf>
    <xf numFmtId="43" fontId="6" fillId="0" borderId="0" xfId="1" applyFont="1" applyBorder="1" applyAlignment="1" applyProtection="1">
      <alignment horizontal="left" vertical="center"/>
    </xf>
    <xf numFmtId="43" fontId="0" fillId="0" borderId="0" xfId="1" applyFont="1" applyAlignment="1" applyProtection="1">
      <alignment vertical="center" wrapText="1"/>
    </xf>
    <xf numFmtId="43" fontId="4" fillId="0" borderId="0" xfId="1" applyFont="1" applyAlignment="1" applyProtection="1">
      <alignment horizontal="left" vertical="center" wrapText="1"/>
    </xf>
    <xf numFmtId="43" fontId="4" fillId="0" borderId="0" xfId="1" applyFont="1" applyAlignment="1" applyProtection="1">
      <alignment vertical="center" wrapText="1"/>
    </xf>
    <xf numFmtId="0" fontId="0" fillId="0" borderId="7" xfId="0" applyBorder="1"/>
    <xf numFmtId="2" fontId="3" fillId="7" borderId="28" xfId="1" applyNumberFormat="1" applyFont="1" applyFill="1" applyBorder="1" applyAlignment="1" applyProtection="1">
      <alignment horizontal="right" vertical="center" wrapText="1"/>
      <protection hidden="1"/>
    </xf>
    <xf numFmtId="164" fontId="3" fillId="7" borderId="16" xfId="3" applyNumberFormat="1" applyFont="1" applyFill="1" applyBorder="1" applyAlignment="1" applyProtection="1">
      <alignment horizontal="right" vertical="center" wrapText="1"/>
      <protection hidden="1"/>
    </xf>
    <xf numFmtId="0" fontId="3" fillId="0" borderId="0" xfId="0" applyFont="1" applyAlignment="1" applyProtection="1">
      <alignment wrapText="1"/>
      <protection locked="0"/>
    </xf>
    <xf numFmtId="0" fontId="4" fillId="0" borderId="0" xfId="0" applyFont="1" applyAlignment="1" applyProtection="1">
      <alignment wrapText="1"/>
      <protection locked="0"/>
    </xf>
    <xf numFmtId="0" fontId="3" fillId="0" borderId="0" xfId="0" applyFont="1" applyFill="1" applyBorder="1" applyAlignment="1" applyProtection="1">
      <alignment horizontal="right" vertical="center" textRotation="90" wrapText="1"/>
      <protection locked="0"/>
    </xf>
    <xf numFmtId="0" fontId="7" fillId="0" borderId="0" xfId="0" applyFont="1" applyFill="1" applyBorder="1" applyAlignment="1" applyProtection="1">
      <alignment horizontal="right" vertical="center" wrapText="1"/>
      <protection locked="0"/>
    </xf>
    <xf numFmtId="0" fontId="7" fillId="0" borderId="0" xfId="0" applyFont="1" applyFill="1" applyBorder="1" applyAlignment="1" applyProtection="1">
      <alignment horizontal="right" vertical="center" wrapText="1"/>
      <protection hidden="1"/>
    </xf>
    <xf numFmtId="0" fontId="3" fillId="0" borderId="0" xfId="0" applyFont="1" applyBorder="1" applyAlignment="1" applyProtection="1">
      <alignment horizontal="right" vertical="center" textRotation="90" wrapText="1"/>
      <protection locked="0"/>
    </xf>
    <xf numFmtId="1" fontId="4" fillId="0" borderId="0" xfId="0" applyNumberFormat="1" applyFont="1" applyBorder="1" applyAlignment="1" applyProtection="1">
      <alignment horizontal="right" vertical="center" wrapText="1"/>
      <protection locked="0"/>
    </xf>
    <xf numFmtId="0" fontId="4" fillId="0" borderId="0" xfId="0" applyFont="1" applyBorder="1" applyAlignment="1" applyProtection="1">
      <alignment horizontal="right" vertical="center" wrapText="1"/>
      <protection locked="0"/>
    </xf>
    <xf numFmtId="164" fontId="4" fillId="0" borderId="0" xfId="3" applyNumberFormat="1" applyFont="1" applyFill="1" applyBorder="1" applyAlignment="1" applyProtection="1">
      <alignment horizontal="right" vertical="center" wrapText="1"/>
      <protection hidden="1"/>
    </xf>
    <xf numFmtId="164" fontId="4" fillId="0" borderId="0" xfId="3" applyNumberFormat="1" applyFont="1" applyFill="1" applyBorder="1" applyAlignment="1" applyProtection="1">
      <alignment horizontal="right" vertical="center" wrapText="1"/>
      <protection locked="0"/>
    </xf>
    <xf numFmtId="44" fontId="4" fillId="0" borderId="0" xfId="3" applyFont="1" applyFill="1" applyBorder="1" applyAlignment="1" applyProtection="1">
      <alignment horizontal="right" vertical="center" wrapText="1"/>
      <protection hidden="1"/>
    </xf>
    <xf numFmtId="0" fontId="4" fillId="0" borderId="0" xfId="0" applyFont="1" applyAlignment="1" applyProtection="1">
      <alignment horizontal="right" vertical="center" wrapText="1"/>
      <protection hidden="1"/>
    </xf>
    <xf numFmtId="3" fontId="4" fillId="0" borderId="0" xfId="0" applyNumberFormat="1" applyFont="1" applyAlignment="1" applyProtection="1">
      <alignment horizontal="right" vertical="center" wrapText="1"/>
      <protection hidden="1"/>
    </xf>
    <xf numFmtId="3" fontId="4" fillId="0" borderId="0" xfId="0" applyNumberFormat="1" applyFont="1" applyAlignment="1" applyProtection="1">
      <alignment horizontal="right" vertical="center" wrapText="1"/>
      <protection locked="0"/>
    </xf>
    <xf numFmtId="1" fontId="4" fillId="0" borderId="0" xfId="0" applyNumberFormat="1" applyFont="1" applyAlignment="1" applyProtection="1">
      <alignment horizontal="right" vertical="center" wrapText="1"/>
      <protection hidden="1"/>
    </xf>
    <xf numFmtId="1" fontId="4" fillId="0" borderId="0" xfId="0" applyNumberFormat="1" applyFont="1" applyAlignment="1" applyProtection="1">
      <alignment horizontal="right" vertical="center" wrapText="1"/>
      <protection locked="0"/>
    </xf>
    <xf numFmtId="44" fontId="4" fillId="0" borderId="0" xfId="3" applyFont="1" applyAlignment="1" applyProtection="1">
      <alignment horizontal="right" vertical="center" wrapText="1"/>
      <protection hidden="1"/>
    </xf>
    <xf numFmtId="43" fontId="4" fillId="0" borderId="0" xfId="1" applyFont="1" applyAlignment="1" applyProtection="1">
      <alignment horizontal="right" vertical="center" wrapText="1"/>
    </xf>
    <xf numFmtId="43" fontId="4" fillId="0" borderId="0" xfId="1" applyFont="1" applyAlignment="1" applyProtection="1">
      <alignment horizontal="right" vertical="center" wrapText="1"/>
      <protection locked="0"/>
    </xf>
    <xf numFmtId="167" fontId="4" fillId="0" borderId="0" xfId="0" applyNumberFormat="1" applyFont="1" applyAlignment="1" applyProtection="1">
      <alignment horizontal="right" vertical="center" wrapText="1"/>
      <protection hidden="1"/>
    </xf>
    <xf numFmtId="0" fontId="4" fillId="0" borderId="0" xfId="0" applyFont="1" applyFill="1" applyAlignment="1" applyProtection="1">
      <alignment horizontal="right" vertical="center" wrapText="1"/>
      <protection hidden="1"/>
    </xf>
    <xf numFmtId="165" fontId="4" fillId="0" borderId="19" xfId="1" applyNumberFormat="1" applyFont="1" applyBorder="1" applyAlignment="1" applyProtection="1">
      <alignment horizontal="right" vertical="center" wrapText="1"/>
    </xf>
    <xf numFmtId="165" fontId="4" fillId="0" borderId="20" xfId="1" applyNumberFormat="1" applyFont="1" applyBorder="1" applyAlignment="1" applyProtection="1">
      <alignment horizontal="right" vertical="center" wrapText="1"/>
    </xf>
    <xf numFmtId="9" fontId="4" fillId="0" borderId="21" xfId="12" applyFont="1" applyBorder="1" applyAlignment="1" applyProtection="1">
      <alignment horizontal="right" vertical="center" wrapText="1"/>
    </xf>
    <xf numFmtId="9" fontId="4" fillId="0" borderId="22" xfId="12" applyFont="1" applyBorder="1" applyAlignment="1" applyProtection="1">
      <alignment horizontal="right" vertical="center" wrapText="1"/>
    </xf>
    <xf numFmtId="0" fontId="3" fillId="0" borderId="0" xfId="0" applyFont="1" applyAlignment="1" applyProtection="1">
      <alignment horizontal="right" vertical="center" wrapText="1"/>
      <protection locked="0"/>
    </xf>
    <xf numFmtId="0" fontId="3" fillId="0" borderId="0" xfId="0" applyFont="1" applyAlignment="1" applyProtection="1">
      <alignment horizontal="right" vertical="center" wrapText="1"/>
      <protection hidden="1"/>
    </xf>
    <xf numFmtId="44" fontId="3" fillId="0" borderId="0" xfId="3" applyFont="1" applyAlignment="1" applyProtection="1">
      <alignment horizontal="right" vertical="center" wrapText="1"/>
      <protection hidden="1"/>
    </xf>
    <xf numFmtId="43" fontId="3" fillId="0" borderId="0" xfId="1" applyFont="1" applyAlignment="1" applyProtection="1">
      <alignment horizontal="right" vertical="center" wrapText="1"/>
    </xf>
    <xf numFmtId="43" fontId="3" fillId="0" borderId="0" xfId="1" applyFont="1" applyAlignment="1" applyProtection="1">
      <alignment horizontal="right" vertical="center" wrapText="1"/>
      <protection locked="0"/>
    </xf>
    <xf numFmtId="0" fontId="3" fillId="0" borderId="0" xfId="0" applyFont="1" applyFill="1" applyAlignment="1" applyProtection="1">
      <alignment horizontal="right" vertical="center" wrapText="1"/>
      <protection hidden="1"/>
    </xf>
    <xf numFmtId="0" fontId="3" fillId="7" borderId="15" xfId="10" applyFont="1" applyFill="1" applyBorder="1" applyAlignment="1" applyProtection="1">
      <alignment horizontal="right" vertical="center" wrapText="1"/>
      <protection locked="0"/>
    </xf>
    <xf numFmtId="0" fontId="29" fillId="0" borderId="0" xfId="0" applyFont="1" applyAlignment="1" applyProtection="1">
      <alignment horizontal="right" vertical="center" wrapText="1"/>
      <protection locked="0"/>
    </xf>
    <xf numFmtId="0" fontId="29" fillId="0" borderId="0" xfId="0" applyFont="1" applyAlignment="1" applyProtection="1">
      <alignment horizontal="right" vertical="center" wrapText="1"/>
      <protection hidden="1"/>
    </xf>
    <xf numFmtId="0" fontId="29" fillId="0" borderId="0" xfId="0" applyFont="1" applyAlignment="1" applyProtection="1">
      <alignment horizontal="right" vertical="center" wrapText="1"/>
    </xf>
    <xf numFmtId="0" fontId="4"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protection hidden="1"/>
    </xf>
    <xf numFmtId="3" fontId="4" fillId="0" borderId="0" xfId="0" applyNumberFormat="1" applyFont="1" applyFill="1" applyBorder="1" applyAlignment="1" applyProtection="1">
      <alignment horizontal="right" vertical="center" wrapText="1"/>
      <protection hidden="1"/>
    </xf>
    <xf numFmtId="3" fontId="4" fillId="0" borderId="0" xfId="0" applyNumberFormat="1" applyFont="1" applyFill="1" applyBorder="1" applyAlignment="1" applyProtection="1">
      <alignment horizontal="right" vertical="center" wrapText="1"/>
      <protection locked="0"/>
    </xf>
    <xf numFmtId="43" fontId="4" fillId="0" borderId="0" xfId="1" applyFont="1" applyFill="1" applyBorder="1" applyAlignment="1" applyProtection="1">
      <alignment horizontal="right" vertical="center" wrapText="1"/>
    </xf>
    <xf numFmtId="164" fontId="4" fillId="0" borderId="5" xfId="3" applyNumberFormat="1" applyFont="1" applyFill="1" applyBorder="1" applyAlignment="1" applyProtection="1">
      <alignment horizontal="right" vertical="center" wrapText="1"/>
      <protection hidden="1"/>
    </xf>
    <xf numFmtId="0" fontId="4" fillId="0" borderId="0" xfId="0" applyFont="1" applyAlignment="1" applyProtection="1">
      <alignment horizontal="right" vertical="center" wrapText="1"/>
    </xf>
    <xf numFmtId="0" fontId="8" fillId="0" borderId="0" xfId="0" applyFont="1" applyAlignment="1" applyProtection="1">
      <alignment horizontal="left" vertical="center" wrapText="1"/>
    </xf>
    <xf numFmtId="0" fontId="6" fillId="0" borderId="0" xfId="0" applyFont="1" applyBorder="1" applyAlignment="1" applyProtection="1">
      <alignment horizontal="left" vertical="center"/>
    </xf>
    <xf numFmtId="43" fontId="4" fillId="0" borderId="0" xfId="1" applyFont="1" applyBorder="1" applyAlignment="1" applyProtection="1">
      <alignment horizontal="right" vertical="center" wrapText="1"/>
      <protection locked="0"/>
    </xf>
    <xf numFmtId="0" fontId="3" fillId="0" borderId="26" xfId="0" applyFont="1" applyBorder="1" applyAlignment="1" applyProtection="1">
      <alignment horizontal="right" vertical="center" wrapText="1"/>
    </xf>
    <xf numFmtId="0" fontId="3" fillId="0" borderId="27" xfId="0" applyFont="1" applyBorder="1" applyAlignment="1" applyProtection="1">
      <alignment horizontal="right" vertical="center" wrapText="1"/>
    </xf>
    <xf numFmtId="0" fontId="4" fillId="0" borderId="12" xfId="0" applyFont="1" applyBorder="1" applyAlignment="1" applyProtection="1">
      <alignment horizontal="right" vertical="center" wrapText="1"/>
    </xf>
    <xf numFmtId="165" fontId="4" fillId="0" borderId="23" xfId="1" applyNumberFormat="1" applyFont="1" applyBorder="1" applyAlignment="1" applyProtection="1">
      <alignment horizontal="right" vertical="center" wrapText="1"/>
    </xf>
    <xf numFmtId="165" fontId="4" fillId="0" borderId="29" xfId="1" applyNumberFormat="1" applyFont="1" applyBorder="1" applyAlignment="1" applyProtection="1">
      <alignment horizontal="right" vertical="center" wrapText="1"/>
    </xf>
    <xf numFmtId="0" fontId="4" fillId="0" borderId="9" xfId="0" applyFont="1" applyBorder="1" applyAlignment="1" applyProtection="1">
      <alignment horizontal="right" vertical="center" wrapText="1"/>
    </xf>
    <xf numFmtId="0" fontId="4" fillId="0" borderId="13" xfId="0" applyFont="1" applyBorder="1" applyAlignment="1" applyProtection="1">
      <alignment horizontal="right" vertical="center" wrapText="1"/>
    </xf>
    <xf numFmtId="0" fontId="4" fillId="3" borderId="7" xfId="10" applyFont="1" applyFill="1" applyBorder="1" applyAlignment="1" applyProtection="1">
      <alignment horizontal="left" vertical="center" wrapText="1"/>
      <protection locked="0"/>
    </xf>
    <xf numFmtId="0" fontId="4" fillId="3" borderId="7" xfId="10" applyFont="1" applyFill="1" applyBorder="1" applyAlignment="1" applyProtection="1">
      <alignment horizontal="left" vertical="center"/>
      <protection locked="0"/>
    </xf>
    <xf numFmtId="0" fontId="4" fillId="3" borderId="11" xfId="10" applyFont="1" applyFill="1" applyBorder="1" applyAlignment="1" applyProtection="1">
      <alignment horizontal="left" vertical="center" wrapText="1"/>
      <protection locked="0"/>
    </xf>
    <xf numFmtId="0" fontId="4" fillId="3" borderId="7" xfId="10" applyFont="1" applyFill="1" applyBorder="1" applyAlignment="1" applyProtection="1">
      <alignment horizontal="center" vertical="center" wrapText="1"/>
      <protection locked="0"/>
    </xf>
    <xf numFmtId="0" fontId="4" fillId="3" borderId="7" xfId="10" applyFont="1" applyFill="1" applyBorder="1" applyAlignment="1" applyProtection="1">
      <alignment horizontal="center" vertical="center"/>
      <protection locked="0"/>
    </xf>
    <xf numFmtId="0" fontId="4" fillId="3" borderId="11" xfId="10" applyFont="1" applyFill="1" applyBorder="1" applyAlignment="1" applyProtection="1">
      <alignment horizontal="center" vertical="center" wrapText="1"/>
      <protection locked="0"/>
    </xf>
    <xf numFmtId="165" fontId="4" fillId="7" borderId="16" xfId="1" applyNumberFormat="1" applyFont="1" applyFill="1" applyBorder="1" applyAlignment="1" applyProtection="1">
      <alignment horizontal="center" vertical="center" wrapText="1"/>
      <protection locked="0"/>
    </xf>
    <xf numFmtId="0" fontId="3" fillId="7" borderId="15" xfId="10" applyFont="1" applyFill="1" applyBorder="1" applyAlignment="1" applyProtection="1">
      <alignment horizontal="center" vertical="center" wrapText="1"/>
      <protection locked="0"/>
    </xf>
    <xf numFmtId="165" fontId="4" fillId="0" borderId="0" xfId="1" applyNumberFormat="1" applyFont="1" applyBorder="1" applyAlignment="1" applyProtection="1">
      <alignment horizontal="left" vertical="center" wrapText="1"/>
    </xf>
    <xf numFmtId="0" fontId="0" fillId="0" borderId="0" xfId="0" applyAlignment="1" applyProtection="1">
      <alignment horizontal="left" vertical="center"/>
      <protection locked="0"/>
    </xf>
    <xf numFmtId="0" fontId="3" fillId="0" borderId="7" xfId="0" applyFont="1" applyFill="1" applyBorder="1" applyAlignment="1" applyProtection="1">
      <alignment horizontal="center" vertical="center" wrapText="1"/>
      <protection hidden="1"/>
    </xf>
    <xf numFmtId="0" fontId="7" fillId="7" borderId="15" xfId="10" applyNumberFormat="1" applyFont="1" applyFill="1" applyBorder="1" applyAlignment="1" applyProtection="1">
      <alignment horizontal="center" vertical="center" wrapText="1"/>
      <protection hidden="1"/>
    </xf>
    <xf numFmtId="164" fontId="3" fillId="7" borderId="15" xfId="3" applyNumberFormat="1" applyFont="1" applyFill="1" applyBorder="1" applyAlignment="1" applyProtection="1">
      <alignment horizontal="center" vertical="center" wrapText="1"/>
      <protection hidden="1"/>
    </xf>
    <xf numFmtId="164" fontId="3" fillId="7" borderId="15" xfId="3" applyNumberFormat="1" applyFont="1" applyFill="1" applyBorder="1" applyAlignment="1" applyProtection="1">
      <alignment horizontal="center" vertical="center" wrapText="1"/>
    </xf>
    <xf numFmtId="0" fontId="4" fillId="7" borderId="15" xfId="10" applyNumberFormat="1" applyFont="1" applyFill="1" applyBorder="1" applyAlignment="1" applyProtection="1">
      <alignment horizontal="center" vertical="center" wrapText="1"/>
      <protection hidden="1"/>
    </xf>
    <xf numFmtId="0" fontId="3" fillId="7" borderId="15" xfId="10" applyNumberFormat="1" applyFont="1" applyFill="1" applyBorder="1" applyAlignment="1" applyProtection="1">
      <alignment horizontal="center" vertical="center" wrapText="1"/>
      <protection hidden="1"/>
    </xf>
    <xf numFmtId="164" fontId="4" fillId="3" borderId="39" xfId="3" applyNumberFormat="1" applyFont="1" applyFill="1" applyBorder="1" applyAlignment="1" applyProtection="1">
      <alignment horizontal="center" vertical="center" wrapText="1"/>
      <protection locked="0"/>
    </xf>
    <xf numFmtId="164" fontId="4" fillId="3" borderId="40" xfId="3" applyNumberFormat="1" applyFont="1" applyFill="1" applyBorder="1" applyAlignment="1" applyProtection="1">
      <alignment horizontal="center" vertical="center" wrapText="1"/>
      <protection locked="0"/>
    </xf>
    <xf numFmtId="164" fontId="4" fillId="0" borderId="6" xfId="3" applyNumberFormat="1" applyFont="1" applyFill="1" applyBorder="1" applyAlignment="1" applyProtection="1">
      <alignment horizontal="center" vertical="center" wrapText="1"/>
      <protection hidden="1"/>
    </xf>
    <xf numFmtId="164" fontId="4" fillId="0" borderId="36" xfId="3" applyNumberFormat="1" applyFont="1" applyFill="1" applyBorder="1" applyAlignment="1" applyProtection="1">
      <alignment horizontal="center" vertical="center" wrapText="1"/>
    </xf>
    <xf numFmtId="164" fontId="4" fillId="0" borderId="37" xfId="3" applyNumberFormat="1" applyFont="1" applyFill="1" applyBorder="1" applyAlignment="1" applyProtection="1">
      <alignment horizontal="center" vertical="center" wrapText="1"/>
    </xf>
    <xf numFmtId="0" fontId="4" fillId="3" borderId="19" xfId="0" applyFont="1" applyFill="1" applyBorder="1" applyAlignment="1" applyProtection="1">
      <alignment horizontal="left" vertical="center" wrapText="1"/>
      <protection locked="0"/>
    </xf>
    <xf numFmtId="2" fontId="4" fillId="0" borderId="36" xfId="3" applyNumberFormat="1" applyFont="1" applyFill="1" applyBorder="1" applyAlignment="1" applyProtection="1">
      <alignment horizontal="center" vertical="center" wrapText="1"/>
      <protection hidden="1"/>
    </xf>
    <xf numFmtId="164" fontId="4" fillId="0" borderId="14" xfId="3" applyNumberFormat="1" applyFont="1" applyFill="1" applyBorder="1" applyAlignment="1" applyProtection="1">
      <alignment horizontal="center" vertical="center" wrapText="1"/>
      <protection hidden="1"/>
    </xf>
    <xf numFmtId="166" fontId="4" fillId="3" borderId="39" xfId="0" applyNumberFormat="1" applyFont="1" applyFill="1" applyBorder="1" applyAlignment="1" applyProtection="1">
      <alignment horizontal="center" vertical="center" wrapText="1"/>
      <protection locked="0"/>
    </xf>
    <xf numFmtId="166" fontId="4" fillId="3" borderId="40" xfId="0" applyNumberFormat="1" applyFont="1" applyFill="1" applyBorder="1" applyAlignment="1" applyProtection="1">
      <alignment horizontal="center" vertical="center" wrapText="1"/>
      <protection locked="0"/>
    </xf>
    <xf numFmtId="0" fontId="3" fillId="6" borderId="38" xfId="0" applyFont="1" applyFill="1" applyBorder="1" applyAlignment="1" applyProtection="1">
      <alignment horizontal="center" vertical="center" wrapText="1"/>
      <protection locked="0"/>
    </xf>
    <xf numFmtId="167" fontId="3" fillId="6" borderId="40" xfId="0" applyNumberFormat="1" applyFont="1" applyFill="1" applyBorder="1" applyAlignment="1" applyProtection="1">
      <alignment horizontal="center" wrapText="1"/>
      <protection locked="0"/>
    </xf>
    <xf numFmtId="164" fontId="3" fillId="7" borderId="41" xfId="3" applyNumberFormat="1" applyFont="1" applyFill="1" applyBorder="1" applyAlignment="1" applyProtection="1">
      <alignment horizontal="center" vertical="center" wrapText="1"/>
      <protection locked="0"/>
    </xf>
    <xf numFmtId="0" fontId="3" fillId="0" borderId="36" xfId="0" applyFont="1" applyFill="1" applyBorder="1" applyAlignment="1" applyProtection="1">
      <alignment horizontal="center" vertical="center" wrapText="1"/>
    </xf>
    <xf numFmtId="44" fontId="3" fillId="0" borderId="0" xfId="3" applyFont="1" applyFill="1" applyBorder="1" applyAlignment="1" applyProtection="1">
      <alignment horizontal="center" wrapText="1"/>
    </xf>
    <xf numFmtId="44" fontId="3" fillId="6" borderId="40" xfId="3" applyFont="1" applyFill="1" applyBorder="1" applyAlignment="1" applyProtection="1">
      <alignment horizontal="center" wrapText="1"/>
      <protection locked="0"/>
    </xf>
    <xf numFmtId="0" fontId="3" fillId="0" borderId="6" xfId="0" applyFont="1" applyFill="1" applyBorder="1" applyAlignment="1" applyProtection="1">
      <alignment horizontal="left" vertical="center" wrapText="1"/>
      <protection hidden="1"/>
    </xf>
    <xf numFmtId="3" fontId="3" fillId="0" borderId="6" xfId="0" applyNumberFormat="1" applyFont="1" applyFill="1" applyBorder="1" applyAlignment="1" applyProtection="1">
      <alignment horizontal="center" wrapText="1"/>
      <protection hidden="1"/>
    </xf>
    <xf numFmtId="1" fontId="3" fillId="6" borderId="40" xfId="0" applyNumberFormat="1" applyFont="1" applyFill="1" applyBorder="1" applyAlignment="1" applyProtection="1">
      <alignment horizontal="center" wrapText="1"/>
      <protection locked="0"/>
    </xf>
    <xf numFmtId="166" fontId="3" fillId="7" borderId="41" xfId="0" applyNumberFormat="1" applyFont="1" applyFill="1" applyBorder="1" applyAlignment="1" applyProtection="1">
      <alignment horizontal="center" vertical="center" wrapText="1"/>
      <protection locked="0"/>
    </xf>
    <xf numFmtId="0" fontId="3" fillId="0" borderId="14" xfId="0" applyFont="1" applyFill="1" applyBorder="1" applyAlignment="1" applyProtection="1">
      <alignment horizontal="left" vertical="center" wrapText="1"/>
      <protection hidden="1"/>
    </xf>
    <xf numFmtId="3" fontId="3" fillId="0" borderId="14" xfId="0" applyNumberFormat="1" applyFont="1" applyFill="1" applyBorder="1" applyAlignment="1" applyProtection="1">
      <alignment horizontal="center" wrapText="1"/>
      <protection hidden="1"/>
    </xf>
    <xf numFmtId="3" fontId="3" fillId="6" borderId="40" xfId="0" applyNumberFormat="1" applyFont="1" applyFill="1" applyBorder="1" applyAlignment="1" applyProtection="1">
      <alignment horizontal="center" wrapText="1"/>
      <protection locked="0"/>
    </xf>
    <xf numFmtId="0" fontId="3" fillId="0" borderId="36" xfId="0" applyFont="1" applyFill="1" applyBorder="1" applyAlignment="1" applyProtection="1">
      <alignment horizontal="left" vertical="center" wrapText="1"/>
      <protection hidden="1"/>
    </xf>
    <xf numFmtId="0" fontId="3" fillId="6" borderId="40" xfId="0" applyFont="1" applyFill="1" applyBorder="1" applyAlignment="1" applyProtection="1">
      <alignment horizontal="center" wrapText="1"/>
      <protection locked="0"/>
    </xf>
    <xf numFmtId="0" fontId="7" fillId="0" borderId="6"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3" fillId="0" borderId="37" xfId="0" applyFont="1" applyFill="1" applyBorder="1" applyAlignment="1" applyProtection="1">
      <alignment horizontal="center" wrapText="1"/>
      <protection hidden="1"/>
    </xf>
    <xf numFmtId="0" fontId="3" fillId="6" borderId="44" xfId="0" applyFont="1" applyFill="1" applyBorder="1" applyAlignment="1" applyProtection="1">
      <alignment horizontal="center" vertical="center" wrapText="1"/>
      <protection locked="0"/>
    </xf>
    <xf numFmtId="0" fontId="3" fillId="6" borderId="46" xfId="0" applyFont="1" applyFill="1" applyBorder="1" applyAlignment="1" applyProtection="1">
      <alignment horizontal="center" wrapText="1"/>
      <protection locked="0"/>
    </xf>
    <xf numFmtId="0" fontId="3" fillId="5" borderId="47" xfId="0" applyFont="1" applyFill="1" applyBorder="1" applyAlignment="1" applyProtection="1">
      <alignment horizontal="center" wrapText="1"/>
      <protection locked="0"/>
    </xf>
    <xf numFmtId="165" fontId="4" fillId="7" borderId="22" xfId="1" applyNumberFormat="1" applyFont="1" applyFill="1" applyBorder="1" applyAlignment="1" applyProtection="1">
      <alignment horizontal="center" vertical="center" wrapText="1"/>
      <protection locked="0"/>
    </xf>
    <xf numFmtId="0" fontId="3" fillId="6" borderId="43" xfId="0" applyFont="1" applyFill="1" applyBorder="1" applyAlignment="1" applyProtection="1">
      <alignment horizontal="center" vertical="center" wrapText="1"/>
      <protection locked="0"/>
    </xf>
    <xf numFmtId="0" fontId="3" fillId="7" borderId="21" xfId="0" applyFont="1" applyFill="1" applyBorder="1" applyAlignment="1" applyProtection="1">
      <alignment horizontal="left" vertical="center" wrapText="1"/>
      <protection locked="0"/>
    </xf>
    <xf numFmtId="0" fontId="3" fillId="7" borderId="48" xfId="10" applyFont="1" applyFill="1" applyBorder="1" applyAlignment="1" applyProtection="1">
      <alignment horizontal="left" vertical="center" wrapText="1"/>
      <protection locked="0"/>
    </xf>
    <xf numFmtId="0" fontId="3" fillId="7" borderId="21" xfId="10" applyFont="1" applyFill="1" applyBorder="1" applyAlignment="1" applyProtection="1">
      <alignment horizontal="right" vertical="center" wrapText="1"/>
      <protection locked="0"/>
    </xf>
    <xf numFmtId="164" fontId="4" fillId="0" borderId="8" xfId="3" applyNumberFormat="1" applyFont="1" applyFill="1" applyBorder="1" applyAlignment="1" applyProtection="1">
      <alignment horizontal="center" vertical="center" wrapText="1"/>
      <protection hidden="1"/>
    </xf>
    <xf numFmtId="164" fontId="4" fillId="0" borderId="4" xfId="3" applyNumberFormat="1" applyFont="1" applyFill="1" applyBorder="1" applyAlignment="1" applyProtection="1">
      <alignment horizontal="center" vertical="center" wrapText="1"/>
      <protection hidden="1"/>
    </xf>
    <xf numFmtId="166" fontId="4" fillId="3" borderId="49" xfId="0" applyNumberFormat="1" applyFont="1" applyFill="1" applyBorder="1" applyAlignment="1" applyProtection="1">
      <alignment horizontal="center" vertical="center" wrapText="1"/>
      <protection locked="0"/>
    </xf>
    <xf numFmtId="164" fontId="4" fillId="3" borderId="49" xfId="3" applyNumberFormat="1" applyFont="1" applyFill="1" applyBorder="1" applyAlignment="1" applyProtection="1">
      <alignment horizontal="center" vertical="center" wrapText="1"/>
      <protection locked="0"/>
    </xf>
    <xf numFmtId="164" fontId="4" fillId="0" borderId="50" xfId="3" applyNumberFormat="1" applyFont="1" applyFill="1" applyBorder="1" applyAlignment="1" applyProtection="1">
      <alignment horizontal="center" vertical="center" wrapText="1"/>
    </xf>
    <xf numFmtId="165" fontId="2" fillId="0" borderId="51" xfId="1" applyNumberFormat="1" applyFont="1" applyBorder="1" applyAlignment="1" applyProtection="1">
      <alignment vertical="center"/>
    </xf>
    <xf numFmtId="165" fontId="2" fillId="0" borderId="39" xfId="1" applyNumberFormat="1" applyFont="1" applyBorder="1" applyAlignment="1" applyProtection="1">
      <alignment horizontal="left" vertical="center" wrapText="1"/>
    </xf>
    <xf numFmtId="165" fontId="4" fillId="0" borderId="41" xfId="1" applyNumberFormat="1" applyFont="1" applyBorder="1" applyAlignment="1" applyProtection="1">
      <alignment vertical="center" wrapText="1"/>
    </xf>
    <xf numFmtId="43" fontId="2" fillId="0" borderId="38" xfId="1" applyNumberFormat="1" applyFont="1" applyBorder="1" applyAlignment="1" applyProtection="1">
      <alignment horizontal="left" vertical="center" wrapText="1"/>
    </xf>
    <xf numFmtId="43" fontId="2" fillId="0" borderId="41" xfId="1" applyNumberFormat="1" applyFont="1" applyBorder="1" applyAlignment="1" applyProtection="1">
      <alignment horizontal="left" vertical="center" wrapText="1"/>
    </xf>
    <xf numFmtId="0" fontId="5" fillId="3" borderId="23" xfId="0" applyFont="1" applyFill="1" applyBorder="1" applyAlignment="1" applyProtection="1">
      <alignment horizontal="center" vertical="center" wrapText="1"/>
      <protection hidden="1"/>
    </xf>
    <xf numFmtId="3" fontId="4" fillId="3" borderId="29" xfId="0" applyNumberFormat="1" applyFont="1" applyFill="1" applyBorder="1" applyAlignment="1" applyProtection="1">
      <alignment vertical="center" wrapText="1"/>
      <protection hidden="1"/>
    </xf>
    <xf numFmtId="0" fontId="8" fillId="0" borderId="19" xfId="0" applyFont="1" applyBorder="1" applyAlignment="1" applyProtection="1">
      <alignment vertical="center"/>
      <protection hidden="1"/>
    </xf>
    <xf numFmtId="165" fontId="30" fillId="0" borderId="20" xfId="1" applyNumberFormat="1" applyFont="1" applyBorder="1" applyAlignment="1" applyProtection="1">
      <alignment vertical="center"/>
      <protection hidden="1"/>
    </xf>
    <xf numFmtId="0" fontId="8" fillId="0" borderId="19" xfId="0" applyFont="1" applyBorder="1" applyAlignment="1" applyProtection="1">
      <alignment vertical="center" wrapText="1"/>
      <protection hidden="1"/>
    </xf>
    <xf numFmtId="0" fontId="8" fillId="0" borderId="21" xfId="0" applyFont="1" applyBorder="1" applyAlignment="1" applyProtection="1">
      <alignment vertical="center" wrapText="1"/>
      <protection hidden="1"/>
    </xf>
    <xf numFmtId="165" fontId="30" fillId="0" borderId="22" xfId="1" applyNumberFormat="1" applyFont="1" applyBorder="1" applyAlignment="1" applyProtection="1">
      <alignment vertical="center"/>
      <protection hidden="1"/>
    </xf>
    <xf numFmtId="0" fontId="3" fillId="8" borderId="26" xfId="0" applyFont="1" applyFill="1" applyBorder="1" applyAlignment="1" applyProtection="1">
      <alignment horizontal="center" vertical="center" wrapText="1"/>
      <protection locked="0"/>
    </xf>
    <xf numFmtId="165" fontId="4" fillId="8" borderId="52" xfId="1" applyNumberFormat="1" applyFont="1" applyFill="1" applyBorder="1" applyAlignment="1" applyProtection="1">
      <alignment horizontal="center" vertical="center" wrapText="1"/>
      <protection locked="0"/>
    </xf>
    <xf numFmtId="0" fontId="3" fillId="8" borderId="52" xfId="0" applyFont="1" applyFill="1" applyBorder="1" applyAlignment="1" applyProtection="1">
      <alignment horizontal="center" vertical="center" wrapText="1"/>
      <protection locked="0"/>
    </xf>
    <xf numFmtId="164" fontId="3" fillId="8" borderId="52" xfId="3" applyNumberFormat="1" applyFont="1" applyFill="1" applyBorder="1" applyAlignment="1" applyProtection="1">
      <alignment horizontal="center" vertical="center" wrapText="1"/>
      <protection hidden="1"/>
    </xf>
    <xf numFmtId="165" fontId="3" fillId="8" borderId="27" xfId="1" applyNumberFormat="1" applyFont="1" applyFill="1" applyBorder="1" applyAlignment="1">
      <alignment horizontal="center" vertical="center" wrapText="1"/>
    </xf>
    <xf numFmtId="43" fontId="2" fillId="0" borderId="0" xfId="1" applyNumberFormat="1" applyFont="1" applyBorder="1" applyAlignment="1" applyProtection="1">
      <alignment horizontal="left" vertical="center" wrapText="1"/>
    </xf>
    <xf numFmtId="165" fontId="4" fillId="3" borderId="39" xfId="1" applyNumberFormat="1" applyFont="1" applyFill="1" applyBorder="1" applyAlignment="1" applyProtection="1">
      <alignment horizontal="center" vertical="center" wrapText="1"/>
      <protection locked="0"/>
    </xf>
    <xf numFmtId="165" fontId="4" fillId="3" borderId="49" xfId="1" applyNumberFormat="1" applyFont="1" applyFill="1" applyBorder="1" applyAlignment="1" applyProtection="1">
      <alignment horizontal="center" vertical="center" wrapText="1"/>
      <protection locked="0"/>
    </xf>
    <xf numFmtId="169" fontId="20" fillId="0" borderId="1" xfId="0" applyNumberFormat="1" applyFont="1" applyFill="1" applyBorder="1" applyAlignment="1">
      <alignment vertical="center" wrapText="1"/>
    </xf>
    <xf numFmtId="0" fontId="3" fillId="0" borderId="0" xfId="0" applyFont="1" applyBorder="1" applyAlignment="1" applyProtection="1">
      <alignment horizontal="right" vertical="center" wrapText="1"/>
      <protection locked="0"/>
    </xf>
    <xf numFmtId="1" fontId="3" fillId="0" borderId="11" xfId="0" applyNumberFormat="1" applyFont="1" applyFill="1" applyBorder="1" applyAlignment="1" applyProtection="1">
      <alignment horizontal="center" wrapText="1"/>
      <protection hidden="1"/>
    </xf>
    <xf numFmtId="164" fontId="4" fillId="0" borderId="7" xfId="3" applyNumberFormat="1" applyFont="1" applyFill="1" applyBorder="1" applyAlignment="1" applyProtection="1">
      <alignment horizontal="center" vertical="center" wrapText="1"/>
      <protection hidden="1"/>
    </xf>
    <xf numFmtId="0" fontId="2" fillId="0" borderId="0" xfId="0" applyFont="1"/>
    <xf numFmtId="0" fontId="8" fillId="0" borderId="0" xfId="0" applyFont="1" applyAlignment="1" applyProtection="1">
      <alignment horizontal="right" vertical="center" wrapText="1"/>
    </xf>
    <xf numFmtId="0" fontId="4" fillId="3" borderId="55" xfId="0" applyFont="1" applyFill="1" applyBorder="1" applyAlignment="1" applyProtection="1">
      <alignment horizontal="left" vertical="center" wrapText="1"/>
      <protection locked="0"/>
    </xf>
    <xf numFmtId="0" fontId="4" fillId="3" borderId="5" xfId="10" applyFont="1" applyFill="1" applyBorder="1" applyAlignment="1" applyProtection="1">
      <alignment horizontal="center" vertical="center" wrapText="1"/>
      <protection locked="0"/>
    </xf>
    <xf numFmtId="2" fontId="4" fillId="0" borderId="50" xfId="3" applyNumberFormat="1" applyFont="1" applyFill="1" applyBorder="1" applyAlignment="1" applyProtection="1">
      <alignment horizontal="center" vertical="center" wrapText="1"/>
      <protection hidden="1"/>
    </xf>
    <xf numFmtId="0" fontId="4" fillId="3" borderId="5" xfId="10" applyFont="1" applyFill="1" applyBorder="1" applyAlignment="1" applyProtection="1">
      <alignment horizontal="left" vertical="center" wrapText="1"/>
      <protection locked="0"/>
    </xf>
    <xf numFmtId="2" fontId="4" fillId="0" borderId="5" xfId="1" applyNumberFormat="1" applyFont="1" applyFill="1" applyBorder="1" applyAlignment="1" applyProtection="1">
      <alignment horizontal="right" vertical="center" wrapText="1"/>
      <protection hidden="1"/>
    </xf>
    <xf numFmtId="3" fontId="4" fillId="0" borderId="0" xfId="0" applyNumberFormat="1" applyFont="1" applyBorder="1" applyAlignment="1" applyProtection="1">
      <alignment horizontal="right" vertical="center" wrapText="1"/>
      <protection hidden="1"/>
    </xf>
    <xf numFmtId="3" fontId="4" fillId="0" borderId="0" xfId="0" applyNumberFormat="1" applyFont="1" applyBorder="1" applyAlignment="1" applyProtection="1">
      <alignment horizontal="right" vertical="center" wrapText="1"/>
      <protection locked="0"/>
    </xf>
    <xf numFmtId="1" fontId="4" fillId="0" borderId="0" xfId="0" applyNumberFormat="1" applyFont="1" applyBorder="1" applyAlignment="1" applyProtection="1">
      <alignment horizontal="right" vertical="center" wrapText="1"/>
      <protection hidden="1"/>
    </xf>
    <xf numFmtId="0" fontId="3" fillId="8" borderId="26" xfId="0" applyFont="1" applyFill="1" applyBorder="1" applyAlignment="1" applyProtection="1">
      <alignment horizontal="right" vertical="center" wrapText="1"/>
      <protection locked="0"/>
    </xf>
    <xf numFmtId="0" fontId="3" fillId="8" borderId="56" xfId="0" applyFont="1" applyFill="1" applyBorder="1" applyAlignment="1" applyProtection="1">
      <alignment horizontal="right" vertical="center" wrapText="1"/>
      <protection locked="0"/>
    </xf>
    <xf numFmtId="165" fontId="3" fillId="8" borderId="52" xfId="1" applyNumberFormat="1" applyFont="1" applyFill="1" applyBorder="1" applyAlignment="1">
      <alignment horizontal="center" vertical="center" wrapText="1"/>
    </xf>
    <xf numFmtId="166" fontId="3" fillId="8" borderId="52" xfId="0" applyNumberFormat="1" applyFont="1" applyFill="1" applyBorder="1" applyAlignment="1" applyProtection="1">
      <alignment horizontal="center" vertical="center" wrapText="1"/>
      <protection locked="0"/>
    </xf>
    <xf numFmtId="164" fontId="3" fillId="8" borderId="52" xfId="3" applyNumberFormat="1" applyFont="1" applyFill="1" applyBorder="1" applyAlignment="1" applyProtection="1">
      <alignment horizontal="center" vertical="center" wrapText="1"/>
      <protection locked="0"/>
    </xf>
    <xf numFmtId="164" fontId="3" fillId="8" borderId="52" xfId="3" applyNumberFormat="1" applyFont="1" applyFill="1" applyBorder="1" applyAlignment="1" applyProtection="1">
      <alignment horizontal="center" vertical="center" wrapText="1"/>
    </xf>
    <xf numFmtId="164" fontId="3" fillId="8" borderId="52" xfId="3" applyNumberFormat="1" applyFont="1" applyFill="1" applyBorder="1" applyAlignment="1" applyProtection="1">
      <alignment horizontal="right" vertical="center" wrapText="1"/>
      <protection hidden="1"/>
    </xf>
    <xf numFmtId="164" fontId="3" fillId="8" borderId="57" xfId="3" applyNumberFormat="1" applyFont="1" applyFill="1" applyBorder="1" applyAlignment="1" applyProtection="1">
      <alignment horizontal="center" vertical="center" wrapText="1"/>
      <protection hidden="1"/>
    </xf>
    <xf numFmtId="164" fontId="3" fillId="8" borderId="27" xfId="3" applyNumberFormat="1" applyFont="1" applyFill="1" applyBorder="1" applyAlignment="1" applyProtection="1">
      <alignment horizontal="center" vertical="center" wrapText="1"/>
      <protection hidden="1"/>
    </xf>
    <xf numFmtId="164" fontId="3" fillId="7" borderId="42" xfId="3" applyNumberFormat="1" applyFont="1" applyFill="1" applyBorder="1" applyAlignment="1" applyProtection="1">
      <alignment horizontal="center" vertical="center" wrapText="1"/>
      <protection hidden="1"/>
    </xf>
    <xf numFmtId="164" fontId="4" fillId="0" borderId="5" xfId="3" applyNumberFormat="1" applyFont="1" applyFill="1" applyBorder="1" applyAlignment="1" applyProtection="1">
      <alignment horizontal="center" vertical="center" wrapText="1"/>
      <protection hidden="1"/>
    </xf>
    <xf numFmtId="164" fontId="4" fillId="0" borderId="24" xfId="3" applyNumberFormat="1" applyFont="1" applyFill="1" applyBorder="1" applyAlignment="1" applyProtection="1">
      <alignment horizontal="center" vertical="center" wrapText="1"/>
      <protection hidden="1"/>
    </xf>
    <xf numFmtId="164" fontId="3" fillId="7" borderId="16" xfId="3" applyNumberFormat="1" applyFont="1" applyFill="1" applyBorder="1" applyAlignment="1" applyProtection="1">
      <alignment horizontal="center" vertical="center" wrapText="1"/>
      <protection hidden="1"/>
    </xf>
    <xf numFmtId="0" fontId="3" fillId="0" borderId="7" xfId="0" applyFont="1" applyFill="1" applyBorder="1" applyAlignment="1" applyProtection="1">
      <alignment horizontal="left" vertical="center" wrapText="1"/>
      <protection hidden="1"/>
    </xf>
    <xf numFmtId="3" fontId="3" fillId="0" borderId="7" xfId="0" applyNumberFormat="1" applyFont="1" applyFill="1" applyBorder="1" applyAlignment="1" applyProtection="1">
      <alignment horizontal="center" wrapText="1"/>
      <protection hidden="1"/>
    </xf>
    <xf numFmtId="165" fontId="4" fillId="3" borderId="7" xfId="1" applyNumberFormat="1" applyFont="1" applyFill="1" applyBorder="1" applyAlignment="1" applyProtection="1">
      <alignment horizontal="center" vertical="center" wrapText="1"/>
      <protection locked="0"/>
    </xf>
    <xf numFmtId="0" fontId="0" fillId="3" borderId="0" xfId="0" applyFill="1"/>
    <xf numFmtId="0" fontId="0" fillId="0" borderId="15" xfId="0" applyBorder="1"/>
    <xf numFmtId="165" fontId="3" fillId="7" borderId="41" xfId="1" applyNumberFormat="1" applyFont="1" applyFill="1" applyBorder="1" applyAlignment="1" applyProtection="1">
      <alignment horizontal="center" vertical="center" wrapText="1"/>
      <protection locked="0"/>
    </xf>
    <xf numFmtId="164" fontId="3" fillId="7" borderId="28" xfId="3" applyNumberFormat="1" applyFont="1" applyFill="1" applyBorder="1" applyAlignment="1" applyProtection="1">
      <alignment horizontal="center" vertical="center" wrapText="1"/>
      <protection hidden="1"/>
    </xf>
    <xf numFmtId="2" fontId="3" fillId="8" borderId="56" xfId="1" applyNumberFormat="1" applyFont="1" applyFill="1" applyBorder="1" applyAlignment="1" applyProtection="1">
      <alignment horizontal="right" vertical="center" wrapText="1"/>
      <protection hidden="1"/>
    </xf>
    <xf numFmtId="2" fontId="3" fillId="7" borderId="16" xfId="1" applyNumberFormat="1" applyFont="1" applyFill="1" applyBorder="1" applyAlignment="1" applyProtection="1">
      <alignment horizontal="right" vertical="center" wrapText="1"/>
      <protection hidden="1"/>
    </xf>
    <xf numFmtId="0" fontId="2" fillId="0" borderId="0" xfId="0" applyFont="1" applyBorder="1" applyAlignment="1" applyProtection="1">
      <alignment vertical="top" wrapText="1"/>
      <protection hidden="1"/>
    </xf>
    <xf numFmtId="0" fontId="0" fillId="0" borderId="0" xfId="0" applyBorder="1" applyAlignment="1" applyProtection="1">
      <alignment vertical="top" wrapText="1"/>
      <protection hidden="1"/>
    </xf>
    <xf numFmtId="0" fontId="8" fillId="0" borderId="0" xfId="0" applyFont="1" applyAlignment="1" applyProtection="1">
      <alignment horizontal="right" vertical="center" wrapText="1"/>
    </xf>
    <xf numFmtId="0" fontId="2" fillId="12" borderId="7" xfId="26" applyFont="1" applyFill="1" applyBorder="1" applyAlignment="1" applyProtection="1">
      <alignment horizontal="center" vertical="center"/>
      <protection locked="0"/>
    </xf>
    <xf numFmtId="0" fontId="4" fillId="0" borderId="0" xfId="25" applyFont="1" applyAlignment="1" applyProtection="1">
      <alignment horizontal="left" vertical="center" wrapText="1"/>
      <protection locked="0"/>
    </xf>
    <xf numFmtId="0" fontId="4" fillId="0" borderId="0" xfId="25" applyFont="1" applyAlignment="1" applyProtection="1">
      <alignment horizontal="left" vertical="center" wrapText="1"/>
    </xf>
    <xf numFmtId="0" fontId="4" fillId="12" borderId="0" xfId="25" applyFont="1" applyFill="1" applyAlignment="1" applyProtection="1">
      <alignment horizontal="left" vertical="center" wrapText="1"/>
    </xf>
    <xf numFmtId="164" fontId="4" fillId="12" borderId="50" xfId="3" applyNumberFormat="1" applyFont="1" applyFill="1" applyBorder="1" applyAlignment="1" applyProtection="1">
      <alignment horizontal="center" vertical="center" wrapText="1"/>
    </xf>
    <xf numFmtId="164" fontId="4" fillId="12" borderId="37" xfId="3" applyNumberFormat="1" applyFont="1" applyFill="1" applyBorder="1" applyAlignment="1" applyProtection="1">
      <alignment horizontal="center" vertical="center" wrapText="1"/>
    </xf>
    <xf numFmtId="2" fontId="4" fillId="12" borderId="50" xfId="3" applyNumberFormat="1" applyFont="1" applyFill="1" applyBorder="1" applyAlignment="1" applyProtection="1">
      <alignment horizontal="center" vertical="center" wrapText="1"/>
      <protection hidden="1"/>
    </xf>
    <xf numFmtId="2" fontId="4" fillId="12" borderId="5" xfId="1" applyNumberFormat="1" applyFont="1" applyFill="1" applyBorder="1" applyAlignment="1" applyProtection="1">
      <alignment horizontal="right" vertical="center" wrapText="1"/>
      <protection hidden="1"/>
    </xf>
    <xf numFmtId="0" fontId="0" fillId="0" borderId="0" xfId="0"/>
    <xf numFmtId="165" fontId="30" fillId="12" borderId="20" xfId="1" applyNumberFormat="1" applyFont="1" applyFill="1" applyBorder="1" applyAlignment="1" applyProtection="1">
      <alignment vertical="center"/>
      <protection hidden="1"/>
    </xf>
    <xf numFmtId="165" fontId="30" fillId="12" borderId="22" xfId="1" applyNumberFormat="1" applyFont="1" applyFill="1" applyBorder="1" applyAlignment="1" applyProtection="1">
      <alignment vertical="center"/>
      <protection hidden="1"/>
    </xf>
    <xf numFmtId="43" fontId="2" fillId="12" borderId="38" xfId="1" applyNumberFormat="1" applyFont="1" applyFill="1" applyBorder="1" applyAlignment="1" applyProtection="1">
      <alignment horizontal="left" vertical="center" wrapText="1"/>
    </xf>
    <xf numFmtId="43" fontId="2" fillId="12" borderId="41" xfId="1" applyNumberFormat="1" applyFont="1" applyFill="1" applyBorder="1" applyAlignment="1" applyProtection="1">
      <alignment horizontal="left" vertical="center" wrapText="1"/>
    </xf>
    <xf numFmtId="2" fontId="4" fillId="12" borderId="36" xfId="3" applyNumberFormat="1" applyFont="1" applyFill="1" applyBorder="1" applyAlignment="1" applyProtection="1">
      <alignment horizontal="center" vertical="center" wrapText="1"/>
      <protection hidden="1"/>
    </xf>
    <xf numFmtId="164" fontId="4" fillId="12" borderId="36" xfId="3" applyNumberFormat="1" applyFont="1" applyFill="1" applyBorder="1" applyAlignment="1" applyProtection="1">
      <alignment horizontal="center" vertical="center" wrapText="1"/>
    </xf>
    <xf numFmtId="2" fontId="4" fillId="12" borderId="7" xfId="1" applyNumberFormat="1" applyFont="1" applyFill="1" applyBorder="1" applyAlignment="1" applyProtection="1">
      <alignment horizontal="right" vertical="center" wrapText="1"/>
      <protection hidden="1"/>
    </xf>
    <xf numFmtId="164" fontId="4" fillId="12" borderId="7" xfId="3" applyNumberFormat="1" applyFont="1" applyFill="1" applyBorder="1" applyAlignment="1" applyProtection="1">
      <alignment horizontal="right" vertical="center" wrapText="1"/>
      <protection hidden="1"/>
    </xf>
    <xf numFmtId="164" fontId="4" fillId="12" borderId="7" xfId="3" applyNumberFormat="1" applyFont="1" applyFill="1" applyBorder="1" applyAlignment="1" applyProtection="1">
      <alignment horizontal="center" vertical="center" wrapText="1"/>
      <protection hidden="1"/>
    </xf>
    <xf numFmtId="164" fontId="4" fillId="12" borderId="14" xfId="3" applyNumberFormat="1" applyFont="1" applyFill="1" applyBorder="1" applyAlignment="1" applyProtection="1">
      <alignment horizontal="center" vertical="center" wrapText="1"/>
      <protection hidden="1"/>
    </xf>
    <xf numFmtId="164" fontId="4" fillId="12" borderId="6" xfId="3" applyNumberFormat="1" applyFont="1" applyFill="1" applyBorder="1" applyAlignment="1" applyProtection="1">
      <alignment horizontal="center" vertical="center" wrapText="1"/>
      <protection hidden="1"/>
    </xf>
    <xf numFmtId="164" fontId="4" fillId="12" borderId="5" xfId="3" applyNumberFormat="1" applyFont="1" applyFill="1" applyBorder="1" applyAlignment="1" applyProtection="1">
      <alignment horizontal="right" vertical="center" wrapText="1"/>
      <protection hidden="1"/>
    </xf>
    <xf numFmtId="164" fontId="4" fillId="12" borderId="5" xfId="3" applyNumberFormat="1" applyFont="1" applyFill="1" applyBorder="1" applyAlignment="1" applyProtection="1">
      <alignment horizontal="center" vertical="center" wrapText="1"/>
      <protection hidden="1"/>
    </xf>
    <xf numFmtId="164" fontId="4" fillId="12" borderId="8" xfId="3" applyNumberFormat="1" applyFont="1" applyFill="1" applyBorder="1" applyAlignment="1" applyProtection="1">
      <alignment horizontal="center" vertical="center" wrapText="1"/>
      <protection hidden="1"/>
    </xf>
    <xf numFmtId="164" fontId="4" fillId="12" borderId="4" xfId="3" applyNumberFormat="1" applyFont="1" applyFill="1" applyBorder="1" applyAlignment="1" applyProtection="1">
      <alignment horizontal="center" vertical="center" wrapText="1"/>
      <protection hidden="1"/>
    </xf>
    <xf numFmtId="164" fontId="4" fillId="12" borderId="24" xfId="3" applyNumberFormat="1" applyFont="1" applyFill="1" applyBorder="1" applyAlignment="1" applyProtection="1">
      <alignment horizontal="center" vertical="center" wrapText="1"/>
      <protection hidden="1"/>
    </xf>
    <xf numFmtId="2" fontId="4" fillId="12" borderId="4" xfId="1" applyNumberFormat="1" applyFont="1" applyFill="1" applyBorder="1" applyAlignment="1" applyProtection="1">
      <alignment horizontal="right" vertical="center" wrapText="1"/>
      <protection hidden="1"/>
    </xf>
    <xf numFmtId="165" fontId="4" fillId="12" borderId="19" xfId="1" applyNumberFormat="1" applyFont="1" applyFill="1" applyBorder="1" applyAlignment="1" applyProtection="1">
      <alignment horizontal="right" vertical="center" wrapText="1"/>
    </xf>
    <xf numFmtId="165" fontId="4" fillId="12" borderId="20" xfId="1" applyNumberFormat="1" applyFont="1" applyFill="1" applyBorder="1" applyAlignment="1" applyProtection="1">
      <alignment horizontal="right" vertical="center" wrapText="1"/>
    </xf>
    <xf numFmtId="9" fontId="4" fillId="12" borderId="21" xfId="12" applyFont="1" applyFill="1" applyBorder="1" applyAlignment="1" applyProtection="1">
      <alignment horizontal="right" vertical="center" wrapText="1"/>
    </xf>
    <xf numFmtId="9" fontId="4" fillId="12" borderId="22" xfId="12" applyFont="1" applyFill="1" applyBorder="1" applyAlignment="1" applyProtection="1">
      <alignment horizontal="right" vertical="center" wrapText="1"/>
    </xf>
    <xf numFmtId="0" fontId="2" fillId="0" borderId="0" xfId="26"/>
    <xf numFmtId="165" fontId="4" fillId="0" borderId="51" xfId="1" applyNumberFormat="1" applyFont="1" applyBorder="1" applyAlignment="1" applyProtection="1">
      <alignment horizontal="center" vertical="center" wrapText="1"/>
    </xf>
    <xf numFmtId="165" fontId="4" fillId="0" borderId="39" xfId="1" applyNumberFormat="1" applyFont="1" applyBorder="1" applyAlignment="1" applyProtection="1">
      <alignment horizontal="center" vertical="center" wrapText="1"/>
    </xf>
    <xf numFmtId="165" fontId="4" fillId="0" borderId="41" xfId="1" applyNumberFormat="1" applyFont="1" applyBorder="1" applyAlignment="1" applyProtection="1">
      <alignment horizontal="center" vertical="center" wrapText="1"/>
    </xf>
    <xf numFmtId="0" fontId="31" fillId="0" borderId="0" xfId="26" applyFont="1" applyAlignment="1">
      <alignment wrapText="1"/>
    </xf>
    <xf numFmtId="0" fontId="2" fillId="0" borderId="0" xfId="26" applyAlignment="1">
      <alignment wrapText="1"/>
    </xf>
    <xf numFmtId="0" fontId="2" fillId="0" borderId="0" xfId="26" applyFont="1" applyAlignment="1">
      <alignment wrapText="1"/>
    </xf>
    <xf numFmtId="0" fontId="2" fillId="0" borderId="0" xfId="26" applyFont="1" applyFill="1" applyAlignment="1">
      <alignment wrapText="1"/>
    </xf>
    <xf numFmtId="0" fontId="0" fillId="0" borderId="0" xfId="0" applyAlignment="1">
      <alignment horizontal="center"/>
    </xf>
    <xf numFmtId="0" fontId="31" fillId="0" borderId="0" xfId="0" applyFont="1" applyAlignment="1">
      <alignment wrapText="1"/>
    </xf>
    <xf numFmtId="0" fontId="2" fillId="0" borderId="0" xfId="0" applyFont="1" applyAlignment="1">
      <alignment wrapText="1"/>
    </xf>
    <xf numFmtId="0" fontId="0" fillId="0" borderId="0" xfId="0" applyAlignment="1">
      <alignment wrapText="1"/>
    </xf>
    <xf numFmtId="0" fontId="0" fillId="0" borderId="0" xfId="0" applyAlignment="1">
      <alignment horizontal="center" vertical="top"/>
    </xf>
    <xf numFmtId="0" fontId="2" fillId="0" borderId="0" xfId="26" applyAlignment="1">
      <alignment horizontal="center" vertical="top"/>
    </xf>
    <xf numFmtId="0" fontId="2" fillId="0" borderId="59" xfId="0" applyFont="1" applyBorder="1" applyAlignment="1">
      <alignment horizontal="center" vertical="center" wrapText="1"/>
    </xf>
    <xf numFmtId="9" fontId="2" fillId="0" borderId="59" xfId="0" applyNumberFormat="1" applyFont="1" applyBorder="1" applyAlignment="1">
      <alignment horizontal="center" vertical="center" wrapText="1"/>
    </xf>
    <xf numFmtId="0" fontId="32" fillId="0" borderId="0" xfId="0" applyFont="1" applyAlignment="1">
      <alignment vertical="center"/>
    </xf>
    <xf numFmtId="0" fontId="31" fillId="0" borderId="60" xfId="0" applyFont="1" applyBorder="1" applyAlignment="1">
      <alignment horizontal="center" vertical="center" wrapText="1"/>
    </xf>
    <xf numFmtId="0" fontId="2"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13" borderId="66" xfId="0" applyFont="1" applyFill="1" applyBorder="1" applyAlignment="1">
      <alignment horizontal="center" vertical="center" wrapText="1"/>
    </xf>
    <xf numFmtId="0" fontId="2" fillId="13" borderId="60" xfId="0" applyFont="1" applyFill="1" applyBorder="1" applyAlignment="1">
      <alignment horizontal="center" vertical="center" wrapText="1"/>
    </xf>
    <xf numFmtId="0" fontId="31" fillId="13" borderId="60" xfId="0" applyFont="1" applyFill="1" applyBorder="1" applyAlignment="1">
      <alignment horizontal="center" vertical="center" wrapText="1"/>
    </xf>
    <xf numFmtId="0" fontId="2" fillId="13" borderId="64" xfId="0" applyFont="1" applyFill="1" applyBorder="1" applyAlignment="1">
      <alignment horizontal="center" vertical="center" wrapText="1"/>
    </xf>
    <xf numFmtId="0" fontId="2" fillId="13" borderId="65" xfId="0" applyFont="1" applyFill="1" applyBorder="1" applyAlignment="1">
      <alignment horizontal="center" vertical="center" wrapText="1"/>
    </xf>
    <xf numFmtId="0" fontId="31" fillId="13" borderId="67" xfId="0" applyFont="1" applyFill="1" applyBorder="1" applyAlignment="1">
      <alignment horizontal="center" vertical="center" wrapText="1"/>
    </xf>
    <xf numFmtId="0" fontId="31" fillId="13" borderId="66" xfId="0" applyFont="1" applyFill="1" applyBorder="1" applyAlignment="1">
      <alignment horizontal="center" vertical="center" wrapText="1"/>
    </xf>
    <xf numFmtId="0" fontId="3" fillId="6" borderId="7" xfId="0" applyFont="1" applyFill="1" applyBorder="1" applyAlignment="1" applyProtection="1">
      <alignment horizontal="center" vertical="center" wrapText="1"/>
      <protection locked="0"/>
    </xf>
    <xf numFmtId="0" fontId="3" fillId="5" borderId="7" xfId="0" applyFont="1" applyFill="1" applyBorder="1" applyAlignment="1" applyProtection="1">
      <alignment horizontal="center" vertical="center" wrapText="1"/>
      <protection locked="0"/>
    </xf>
    <xf numFmtId="44" fontId="3" fillId="6" borderId="68" xfId="3" applyFont="1" applyFill="1" applyBorder="1" applyAlignment="1" applyProtection="1">
      <alignment horizontal="center" vertical="center" wrapText="1"/>
      <protection locked="0"/>
    </xf>
    <xf numFmtId="44" fontId="3" fillId="0" borderId="7" xfId="3" applyFont="1" applyFill="1" applyBorder="1" applyAlignment="1" applyProtection="1">
      <alignment horizontal="center" vertical="center" wrapText="1"/>
    </xf>
    <xf numFmtId="167" fontId="3" fillId="6" borderId="69" xfId="0" applyNumberFormat="1" applyFont="1" applyFill="1" applyBorder="1" applyAlignment="1" applyProtection="1">
      <alignment horizontal="center" vertical="center" wrapText="1"/>
      <protection locked="0"/>
    </xf>
    <xf numFmtId="0" fontId="3" fillId="9" borderId="7" xfId="0" applyFont="1" applyFill="1" applyBorder="1" applyAlignment="1" applyProtection="1">
      <alignment horizontal="center" vertical="center" wrapText="1"/>
      <protection locked="0"/>
    </xf>
    <xf numFmtId="44" fontId="3" fillId="6" borderId="7" xfId="3" applyFont="1" applyFill="1" applyBorder="1" applyAlignment="1" applyProtection="1">
      <alignment horizontal="center" vertical="center" wrapText="1"/>
      <protection locked="0"/>
    </xf>
    <xf numFmtId="167" fontId="3" fillId="6" borderId="7" xfId="0" applyNumberFormat="1" applyFont="1" applyFill="1" applyBorder="1" applyAlignment="1" applyProtection="1">
      <alignment horizontal="center" vertical="center" wrapText="1"/>
      <protection locked="0"/>
    </xf>
    <xf numFmtId="0" fontId="8" fillId="0" borderId="0" xfId="0" applyFont="1" applyAlignment="1" applyProtection="1">
      <alignment horizontal="right" vertical="center" wrapText="1"/>
    </xf>
    <xf numFmtId="0" fontId="8" fillId="0" borderId="58" xfId="0" applyFont="1" applyBorder="1" applyAlignment="1" applyProtection="1">
      <alignment horizontal="right" vertical="center" wrapText="1"/>
    </xf>
    <xf numFmtId="0" fontId="8" fillId="0" borderId="0" xfId="0" applyFont="1" applyAlignment="1" applyProtection="1">
      <alignment horizontal="right" vertical="center"/>
    </xf>
    <xf numFmtId="0" fontId="8" fillId="0" borderId="58" xfId="0" applyFont="1" applyBorder="1" applyAlignment="1" applyProtection="1">
      <alignment horizontal="right" vertical="center"/>
    </xf>
    <xf numFmtId="0" fontId="2" fillId="0" borderId="23" xfId="0" applyFont="1" applyBorder="1" applyAlignment="1" applyProtection="1">
      <alignment horizontal="left" vertical="top" wrapText="1"/>
      <protection hidden="1"/>
    </xf>
    <xf numFmtId="0" fontId="2" fillId="0" borderId="24" xfId="0" applyFont="1" applyBorder="1" applyAlignment="1" applyProtection="1">
      <alignment horizontal="left" vertical="top" wrapText="1"/>
      <protection hidden="1"/>
    </xf>
    <xf numFmtId="0" fontId="2" fillId="0" borderId="29" xfId="0" applyFont="1" applyBorder="1" applyAlignment="1" applyProtection="1">
      <alignment horizontal="left" vertical="top" wrapText="1"/>
      <protection hidden="1"/>
    </xf>
    <xf numFmtId="0" fontId="2" fillId="0" borderId="21" xfId="0" applyFont="1" applyBorder="1" applyAlignment="1" applyProtection="1">
      <alignment horizontal="left" vertical="top" wrapText="1"/>
      <protection hidden="1"/>
    </xf>
    <xf numFmtId="0" fontId="2" fillId="0" borderId="16" xfId="0" applyFont="1" applyBorder="1" applyAlignment="1" applyProtection="1">
      <alignment horizontal="left" vertical="top" wrapText="1"/>
      <protection hidden="1"/>
    </xf>
    <xf numFmtId="0" fontId="2" fillId="0" borderId="22" xfId="0" applyFont="1" applyBorder="1" applyAlignment="1" applyProtection="1">
      <alignment horizontal="left" vertical="top" wrapText="1"/>
      <protection hidden="1"/>
    </xf>
    <xf numFmtId="0" fontId="3" fillId="10" borderId="17" xfId="0" applyFont="1" applyFill="1" applyBorder="1" applyAlignment="1" applyProtection="1">
      <alignment horizontal="center" vertical="center" textRotation="90" wrapText="1"/>
      <protection locked="0"/>
    </xf>
    <xf numFmtId="0" fontId="3" fillId="10" borderId="2" xfId="0" applyFont="1" applyFill="1" applyBorder="1" applyAlignment="1" applyProtection="1">
      <alignment horizontal="center" vertical="center" textRotation="90" wrapText="1"/>
      <protection locked="0"/>
    </xf>
    <xf numFmtId="0" fontId="3" fillId="10" borderId="4" xfId="0" applyFont="1" applyFill="1" applyBorder="1" applyAlignment="1" applyProtection="1">
      <alignment horizontal="center" vertical="center" textRotation="90" wrapText="1"/>
      <protection locked="0"/>
    </xf>
    <xf numFmtId="0" fontId="3" fillId="10" borderId="47" xfId="0" applyFont="1" applyFill="1" applyBorder="1" applyAlignment="1" applyProtection="1">
      <alignment horizontal="center" vertical="center" textRotation="90" wrapText="1"/>
      <protection locked="0"/>
    </xf>
    <xf numFmtId="0" fontId="3" fillId="10" borderId="53" xfId="0" applyFont="1" applyFill="1" applyBorder="1" applyAlignment="1" applyProtection="1">
      <alignment horizontal="center" vertical="center" textRotation="90" wrapText="1"/>
      <protection locked="0"/>
    </xf>
    <xf numFmtId="0" fontId="3" fillId="10" borderId="54" xfId="0" applyFont="1" applyFill="1" applyBorder="1" applyAlignment="1" applyProtection="1">
      <alignment horizontal="center" vertical="center" textRotation="90" wrapText="1"/>
      <protection locked="0"/>
    </xf>
    <xf numFmtId="0" fontId="3" fillId="3" borderId="17" xfId="0" applyFont="1" applyFill="1" applyBorder="1" applyAlignment="1" applyProtection="1">
      <alignment horizontal="center" vertical="center" textRotation="90" wrapText="1"/>
      <protection locked="0"/>
    </xf>
    <xf numFmtId="0" fontId="3" fillId="3" borderId="2" xfId="0" applyFont="1" applyFill="1" applyBorder="1" applyAlignment="1" applyProtection="1">
      <alignment horizontal="center" vertical="center" textRotation="90" wrapText="1"/>
      <protection locked="0"/>
    </xf>
    <xf numFmtId="0" fontId="3" fillId="3" borderId="4" xfId="0" applyFont="1" applyFill="1" applyBorder="1" applyAlignment="1" applyProtection="1">
      <alignment horizontal="center" vertical="center" textRotation="90" wrapText="1"/>
      <protection locked="0"/>
    </xf>
    <xf numFmtId="0" fontId="8" fillId="0" borderId="0" xfId="0" applyFont="1" applyBorder="1" applyAlignment="1" applyProtection="1">
      <alignment horizontal="right" vertical="center" wrapText="1"/>
    </xf>
    <xf numFmtId="0" fontId="8" fillId="0" borderId="0" xfId="0" applyFont="1" applyBorder="1" applyAlignment="1" applyProtection="1">
      <alignment horizontal="right" vertical="center"/>
    </xf>
    <xf numFmtId="0" fontId="3" fillId="4" borderId="44"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3" fillId="5" borderId="44" xfId="0" applyFont="1" applyFill="1" applyBorder="1" applyAlignment="1" applyProtection="1">
      <alignment horizontal="center" vertical="center" wrapText="1"/>
      <protection locked="0"/>
    </xf>
    <xf numFmtId="0" fontId="3" fillId="5" borderId="45" xfId="0" applyFont="1" applyFill="1" applyBorder="1" applyAlignment="1" applyProtection="1">
      <alignment horizontal="center" vertical="center" wrapText="1"/>
      <protection locked="0"/>
    </xf>
    <xf numFmtId="0" fontId="20" fillId="0" borderId="0" xfId="0" applyFont="1" applyBorder="1" applyAlignment="1">
      <alignment horizontal="left" wrapText="1"/>
    </xf>
    <xf numFmtId="0" fontId="21" fillId="0" borderId="0" xfId="0" applyFont="1" applyAlignment="1">
      <alignment horizontal="center"/>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1" xfId="0" applyFont="1" applyBorder="1" applyAlignment="1">
      <alignment horizontal="center" vertical="center" wrapText="1"/>
    </xf>
  </cellXfs>
  <cellStyles count="48">
    <cellStyle name="Comma" xfId="1" builtinId="3"/>
    <cellStyle name="Comma 2" xfId="2" xr:uid="{00000000-0005-0000-0000-000001000000}"/>
    <cellStyle name="Comma 2 2" xfId="28" xr:uid="{00000000-0005-0000-0000-000002000000}"/>
    <cellStyle name="Comma 2 3" xfId="29" xr:uid="{00000000-0005-0000-0000-000003000000}"/>
    <cellStyle name="Comma 2 4" xfId="16" xr:uid="{00000000-0005-0000-0000-000004000000}"/>
    <cellStyle name="Currency" xfId="3" builtinId="4"/>
    <cellStyle name="Currency 2" xfId="4" xr:uid="{00000000-0005-0000-0000-000006000000}"/>
    <cellStyle name="Currency 2 2" xfId="30" xr:uid="{00000000-0005-0000-0000-000007000000}"/>
    <cellStyle name="Currency 2 3" xfId="31" xr:uid="{00000000-0005-0000-0000-000008000000}"/>
    <cellStyle name="Currency 2 4" xfId="32" xr:uid="{00000000-0005-0000-0000-000009000000}"/>
    <cellStyle name="Currency 2 5" xfId="33" xr:uid="{00000000-0005-0000-0000-00000A000000}"/>
    <cellStyle name="Currency 2 6" xfId="17" xr:uid="{00000000-0005-0000-0000-00000B000000}"/>
    <cellStyle name="Currency 3" xfId="5" xr:uid="{00000000-0005-0000-0000-00000C000000}"/>
    <cellStyle name="Currency 3 2" xfId="34" xr:uid="{00000000-0005-0000-0000-00000D000000}"/>
    <cellStyle name="Currency 3 3" xfId="35" xr:uid="{00000000-0005-0000-0000-00000E000000}"/>
    <cellStyle name="Currency 3 4" xfId="18" xr:uid="{00000000-0005-0000-0000-00000F000000}"/>
    <cellStyle name="Currency 4" xfId="6" xr:uid="{00000000-0005-0000-0000-000010000000}"/>
    <cellStyle name="Currency 4 2" xfId="36" xr:uid="{00000000-0005-0000-0000-000011000000}"/>
    <cellStyle name="Currency 4 3" xfId="37" xr:uid="{00000000-0005-0000-0000-000012000000}"/>
    <cellStyle name="Currency 4 4" xfId="19" xr:uid="{00000000-0005-0000-0000-000013000000}"/>
    <cellStyle name="Hyperlink 2" xfId="7" xr:uid="{00000000-0005-0000-0000-000014000000}"/>
    <cellStyle name="Normal" xfId="0" builtinId="0"/>
    <cellStyle name="Normal 2" xfId="8" xr:uid="{00000000-0005-0000-0000-000016000000}"/>
    <cellStyle name="Normal 2 2" xfId="38" xr:uid="{00000000-0005-0000-0000-000017000000}"/>
    <cellStyle name="Normal 2 3" xfId="39" xr:uid="{00000000-0005-0000-0000-000018000000}"/>
    <cellStyle name="Normal 2 4" xfId="40" xr:uid="{00000000-0005-0000-0000-000019000000}"/>
    <cellStyle name="Normal 2 5" xfId="41" xr:uid="{00000000-0005-0000-0000-00001A000000}"/>
    <cellStyle name="Normal 2 6" xfId="20" xr:uid="{00000000-0005-0000-0000-00001B000000}"/>
    <cellStyle name="Normal 3" xfId="9" xr:uid="{00000000-0005-0000-0000-00001C000000}"/>
    <cellStyle name="Normal 3 2" xfId="10" xr:uid="{00000000-0005-0000-0000-00001D000000}"/>
    <cellStyle name="Normal 3 2 2" xfId="27" xr:uid="{00000000-0005-0000-0000-00001E000000}"/>
    <cellStyle name="Normal 3 2 3" xfId="42" xr:uid="{00000000-0005-0000-0000-00001F000000}"/>
    <cellStyle name="Normal 3 2 4" xfId="21" xr:uid="{00000000-0005-0000-0000-000020000000}"/>
    <cellStyle name="Normal 4" xfId="11" xr:uid="{00000000-0005-0000-0000-000021000000}"/>
    <cellStyle name="Normal 4 2" xfId="43" xr:uid="{00000000-0005-0000-0000-000022000000}"/>
    <cellStyle name="Normal 4 3" xfId="44" xr:uid="{00000000-0005-0000-0000-000023000000}"/>
    <cellStyle name="Normal 4 4" xfId="22" xr:uid="{00000000-0005-0000-0000-000024000000}"/>
    <cellStyle name="Normal 5" xfId="14" xr:uid="{00000000-0005-0000-0000-000025000000}"/>
    <cellStyle name="Normal 6" xfId="15" xr:uid="{00000000-0005-0000-0000-000026000000}"/>
    <cellStyle name="Normal 6 2" xfId="26" xr:uid="{00000000-0005-0000-0000-000027000000}"/>
    <cellStyle name="Normal 6 3" xfId="45" xr:uid="{00000000-0005-0000-0000-000028000000}"/>
    <cellStyle name="Normal 6 4" xfId="24" xr:uid="{00000000-0005-0000-0000-000029000000}"/>
    <cellStyle name="Normal 7" xfId="25" xr:uid="{00000000-0005-0000-0000-00002A000000}"/>
    <cellStyle name="Percent" xfId="12" builtinId="5"/>
    <cellStyle name="Percent 2" xfId="13" xr:uid="{00000000-0005-0000-0000-00002C000000}"/>
    <cellStyle name="Percent 2 2" xfId="46" xr:uid="{00000000-0005-0000-0000-00002D000000}"/>
    <cellStyle name="Percent 2 3" xfId="47" xr:uid="{00000000-0005-0000-0000-00002E000000}"/>
    <cellStyle name="Percent 2 4" xfId="23" xr:uid="{00000000-0005-0000-0000-00002F000000}"/>
  </cellStyles>
  <dxfs count="444">
    <dxf>
      <fill>
        <patternFill>
          <bgColor rgb="FFFF0000"/>
        </patternFill>
      </fill>
    </dxf>
    <dxf>
      <fill>
        <patternFill>
          <bgColor rgb="FFFF0000"/>
        </patternFill>
      </fill>
    </dxf>
    <dxf>
      <fill>
        <patternFill>
          <bgColor rgb="FFFF000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rgb="FFFF0000"/>
        </patternFill>
      </fill>
    </dxf>
    <dxf>
      <fill>
        <patternFill>
          <bgColor rgb="FFFF0000"/>
        </patternFill>
      </fill>
    </dxf>
    <dxf>
      <fill>
        <patternFill>
          <bgColor rgb="FFFF000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22860</xdr:colOff>
          <xdr:row>0</xdr:row>
          <xdr:rowOff>22860</xdr:rowOff>
        </xdr:from>
        <xdr:to>
          <xdr:col>1</xdr:col>
          <xdr:colOff>800100</xdr:colOff>
          <xdr:row>0</xdr:row>
          <xdr:rowOff>1059180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showGridLines="0" workbookViewId="0">
      <selection activeCell="E21" sqref="E21"/>
    </sheetView>
  </sheetViews>
  <sheetFormatPr defaultColWidth="8.6640625" defaultRowHeight="13.2" x14ac:dyDescent="0.25"/>
  <cols>
    <col min="1" max="1" width="4.33203125" style="329" customWidth="1"/>
    <col min="2" max="2" width="77.6640625" style="332" customWidth="1"/>
    <col min="3" max="16384" width="8.6640625" style="299"/>
  </cols>
  <sheetData>
    <row r="1" spans="1:2" x14ac:dyDescent="0.25">
      <c r="A1" s="333"/>
      <c r="B1" s="330" t="s">
        <v>214</v>
      </c>
    </row>
    <row r="2" spans="1:2" x14ac:dyDescent="0.25">
      <c r="A2" s="333"/>
    </row>
    <row r="3" spans="1:2" ht="26.4" x14ac:dyDescent="0.25">
      <c r="A3" s="333">
        <v>1</v>
      </c>
      <c r="B3" s="331" t="s">
        <v>256</v>
      </c>
    </row>
    <row r="4" spans="1:2" ht="26.4" x14ac:dyDescent="0.25">
      <c r="A4" s="333">
        <v>2</v>
      </c>
      <c r="B4" s="331" t="s">
        <v>254</v>
      </c>
    </row>
    <row r="5" spans="1:2" ht="26.4" x14ac:dyDescent="0.25">
      <c r="A5" s="333">
        <v>3</v>
      </c>
      <c r="B5" s="331" t="s">
        <v>255</v>
      </c>
    </row>
    <row r="6" spans="1:2" ht="26.4" x14ac:dyDescent="0.25">
      <c r="A6" s="333">
        <v>4</v>
      </c>
      <c r="B6" s="331" t="s">
        <v>253</v>
      </c>
    </row>
    <row r="7" spans="1:2" ht="26.4" x14ac:dyDescent="0.25">
      <c r="A7" s="333">
        <v>5</v>
      </c>
      <c r="B7" s="331" t="s">
        <v>252</v>
      </c>
    </row>
    <row r="8" spans="1:2" x14ac:dyDescent="0.25">
      <c r="A8" s="333">
        <v>6</v>
      </c>
      <c r="B8" s="331" t="s">
        <v>251</v>
      </c>
    </row>
    <row r="9" spans="1:2" x14ac:dyDescent="0.25">
      <c r="A9" s="333">
        <v>7</v>
      </c>
      <c r="B9" s="331" t="s">
        <v>250</v>
      </c>
    </row>
    <row r="10" spans="1:2" ht="26.4" x14ac:dyDescent="0.25">
      <c r="A10" s="333">
        <v>8</v>
      </c>
      <c r="B10" s="331" t="s">
        <v>249</v>
      </c>
    </row>
    <row r="11" spans="1:2" x14ac:dyDescent="0.25">
      <c r="A11" s="333">
        <v>9</v>
      </c>
      <c r="B11" s="331" t="s">
        <v>248</v>
      </c>
    </row>
    <row r="12" spans="1:2" x14ac:dyDescent="0.25">
      <c r="A12" s="333">
        <v>10</v>
      </c>
      <c r="B12" s="331" t="s">
        <v>247</v>
      </c>
    </row>
    <row r="13" spans="1:2" x14ac:dyDescent="0.25">
      <c r="A13" s="333">
        <v>11</v>
      </c>
      <c r="B13" s="331" t="s">
        <v>246</v>
      </c>
    </row>
    <row r="14" spans="1:2" x14ac:dyDescent="0.25">
      <c r="A14" s="333">
        <v>12</v>
      </c>
      <c r="B14" s="331" t="s">
        <v>245</v>
      </c>
    </row>
    <row r="15" spans="1:2" x14ac:dyDescent="0.25">
      <c r="A15" s="333"/>
      <c r="B15" s="331" t="s">
        <v>257</v>
      </c>
    </row>
    <row r="16" spans="1:2" x14ac:dyDescent="0.25">
      <c r="A16" s="333"/>
      <c r="B16" s="331" t="s">
        <v>258</v>
      </c>
    </row>
    <row r="17" spans="1:2" ht="26.4" x14ac:dyDescent="0.25">
      <c r="A17" s="333">
        <v>13</v>
      </c>
      <c r="B17" s="331" t="s">
        <v>244</v>
      </c>
    </row>
    <row r="18" spans="1:2" ht="26.4" x14ac:dyDescent="0.25">
      <c r="A18" s="333">
        <v>14</v>
      </c>
      <c r="B18" s="331" t="s">
        <v>243</v>
      </c>
    </row>
    <row r="19" spans="1:2" ht="26.4" x14ac:dyDescent="0.25">
      <c r="A19" s="333">
        <v>15</v>
      </c>
      <c r="B19" s="331" t="s">
        <v>242</v>
      </c>
    </row>
    <row r="20" spans="1:2" ht="26.4" x14ac:dyDescent="0.25">
      <c r="A20" s="333">
        <v>16</v>
      </c>
      <c r="B20" s="331" t="s">
        <v>241</v>
      </c>
    </row>
    <row r="21" spans="1:2" ht="26.4" x14ac:dyDescent="0.25">
      <c r="A21" s="333"/>
      <c r="B21" s="331" t="s">
        <v>259</v>
      </c>
    </row>
    <row r="22" spans="1:2" ht="26.4" x14ac:dyDescent="0.25">
      <c r="A22" s="333"/>
      <c r="B22" s="331" t="s">
        <v>260</v>
      </c>
    </row>
    <row r="23" spans="1:2" ht="26.4" x14ac:dyDescent="0.25">
      <c r="A23" s="333"/>
      <c r="B23" s="331" t="s">
        <v>261</v>
      </c>
    </row>
    <row r="24" spans="1:2" ht="26.4" x14ac:dyDescent="0.25">
      <c r="A24" s="333"/>
      <c r="B24" s="331" t="s">
        <v>262</v>
      </c>
    </row>
    <row r="25" spans="1:2" ht="26.4" x14ac:dyDescent="0.25">
      <c r="A25" s="333"/>
      <c r="B25" s="331" t="s">
        <v>263</v>
      </c>
    </row>
    <row r="26" spans="1:2" ht="26.4" x14ac:dyDescent="0.25">
      <c r="A26" s="333">
        <v>17</v>
      </c>
      <c r="B26" s="331" t="s">
        <v>240</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3"/>
  <sheetViews>
    <sheetView showGridLines="0" zoomScale="110" zoomScaleNormal="110" workbookViewId="0">
      <selection activeCell="B25" sqref="B25"/>
    </sheetView>
  </sheetViews>
  <sheetFormatPr defaultColWidth="9.33203125" defaultRowHeight="13.2" x14ac:dyDescent="0.25"/>
  <cols>
    <col min="1" max="1" width="4.33203125" style="334" customWidth="1"/>
    <col min="2" max="2" width="77.6640625" style="326" customWidth="1"/>
    <col min="3" max="16384" width="9.33203125" style="321"/>
  </cols>
  <sheetData>
    <row r="1" spans="1:2" x14ac:dyDescent="0.25">
      <c r="B1" s="325" t="s">
        <v>212</v>
      </c>
    </row>
    <row r="3" spans="1:2" x14ac:dyDescent="0.25">
      <c r="A3" s="334">
        <v>1</v>
      </c>
      <c r="B3" s="326" t="s">
        <v>216</v>
      </c>
    </row>
    <row r="4" spans="1:2" ht="26.4" x14ac:dyDescent="0.25">
      <c r="A4" s="334">
        <v>2</v>
      </c>
      <c r="B4" s="327" t="s">
        <v>219</v>
      </c>
    </row>
    <row r="5" spans="1:2" ht="26.4" x14ac:dyDescent="0.25">
      <c r="A5" s="334">
        <v>3</v>
      </c>
      <c r="B5" s="326" t="s">
        <v>218</v>
      </c>
    </row>
    <row r="6" spans="1:2" ht="26.4" x14ac:dyDescent="0.25">
      <c r="A6" s="334">
        <v>4</v>
      </c>
      <c r="B6" s="327" t="s">
        <v>221</v>
      </c>
    </row>
    <row r="7" spans="1:2" ht="26.4" x14ac:dyDescent="0.25">
      <c r="A7" s="334">
        <v>5</v>
      </c>
      <c r="B7" s="327" t="s">
        <v>226</v>
      </c>
    </row>
    <row r="8" spans="1:2" x14ac:dyDescent="0.25">
      <c r="A8" s="334">
        <v>6</v>
      </c>
      <c r="B8" s="327" t="s">
        <v>230</v>
      </c>
    </row>
    <row r="9" spans="1:2" ht="26.4" x14ac:dyDescent="0.25">
      <c r="A9" s="334">
        <v>7</v>
      </c>
      <c r="B9" s="327" t="s">
        <v>231</v>
      </c>
    </row>
    <row r="10" spans="1:2" x14ac:dyDescent="0.25">
      <c r="A10" s="334">
        <v>8</v>
      </c>
      <c r="B10" s="327" t="s">
        <v>232</v>
      </c>
    </row>
    <row r="11" spans="1:2" ht="39.6" x14ac:dyDescent="0.25">
      <c r="A11" s="334">
        <v>9</v>
      </c>
      <c r="B11" s="326" t="s">
        <v>331</v>
      </c>
    </row>
    <row r="12" spans="1:2" ht="26.4" x14ac:dyDescent="0.25">
      <c r="A12" s="334">
        <v>10</v>
      </c>
      <c r="B12" s="327" t="s">
        <v>332</v>
      </c>
    </row>
    <row r="13" spans="1:2" x14ac:dyDescent="0.25">
      <c r="A13" s="334">
        <v>11</v>
      </c>
      <c r="B13" s="327" t="s">
        <v>233</v>
      </c>
    </row>
    <row r="14" spans="1:2" ht="26.4" x14ac:dyDescent="0.25">
      <c r="A14" s="334">
        <v>12</v>
      </c>
      <c r="B14" s="327" t="s">
        <v>234</v>
      </c>
    </row>
    <row r="15" spans="1:2" ht="26.4" x14ac:dyDescent="0.25">
      <c r="A15" s="334">
        <v>13</v>
      </c>
      <c r="B15" s="327" t="s">
        <v>213</v>
      </c>
    </row>
    <row r="16" spans="1:2" x14ac:dyDescent="0.25">
      <c r="A16" s="334">
        <v>14</v>
      </c>
      <c r="B16" s="327" t="s">
        <v>227</v>
      </c>
    </row>
    <row r="17" spans="1:2" ht="26.4" x14ac:dyDescent="0.25">
      <c r="A17" s="334">
        <v>15</v>
      </c>
      <c r="B17" s="326" t="s">
        <v>228</v>
      </c>
    </row>
    <row r="18" spans="1:2" ht="26.4" x14ac:dyDescent="0.25">
      <c r="A18" s="334">
        <v>16</v>
      </c>
      <c r="B18" s="326" t="s">
        <v>229</v>
      </c>
    </row>
    <row r="19" spans="1:2" ht="26.4" x14ac:dyDescent="0.25">
      <c r="A19" s="334">
        <v>17</v>
      </c>
      <c r="B19" s="326" t="s">
        <v>330</v>
      </c>
    </row>
    <row r="20" spans="1:2" ht="26.4" x14ac:dyDescent="0.25">
      <c r="A20" s="334">
        <v>18</v>
      </c>
      <c r="B20" s="326" t="s">
        <v>335</v>
      </c>
    </row>
    <row r="21" spans="1:2" x14ac:dyDescent="0.25">
      <c r="A21" s="334">
        <v>19</v>
      </c>
      <c r="B21" s="326" t="s">
        <v>235</v>
      </c>
    </row>
    <row r="22" spans="1:2" x14ac:dyDescent="0.25">
      <c r="A22" s="334">
        <v>20</v>
      </c>
      <c r="B22" s="326" t="s">
        <v>333</v>
      </c>
    </row>
    <row r="23" spans="1:2" ht="26.4" x14ac:dyDescent="0.25">
      <c r="A23" s="334">
        <v>21</v>
      </c>
      <c r="B23" s="326" t="s">
        <v>334</v>
      </c>
    </row>
    <row r="24" spans="1:2" ht="26.4" x14ac:dyDescent="0.25">
      <c r="A24" s="334">
        <v>22</v>
      </c>
      <c r="B24" s="326" t="s">
        <v>336</v>
      </c>
    </row>
    <row r="25" spans="1:2" ht="26.4" x14ac:dyDescent="0.25">
      <c r="A25" s="334">
        <v>23</v>
      </c>
      <c r="B25" s="327" t="s">
        <v>223</v>
      </c>
    </row>
    <row r="26" spans="1:2" ht="26.4" x14ac:dyDescent="0.25">
      <c r="A26" s="334">
        <v>24</v>
      </c>
      <c r="B26" s="328" t="s">
        <v>220</v>
      </c>
    </row>
    <row r="27" spans="1:2" x14ac:dyDescent="0.25">
      <c r="A27" s="334">
        <v>25</v>
      </c>
      <c r="B27" s="327" t="s">
        <v>225</v>
      </c>
    </row>
    <row r="28" spans="1:2" x14ac:dyDescent="0.25">
      <c r="A28" s="334">
        <v>26</v>
      </c>
      <c r="B28" s="327" t="s">
        <v>222</v>
      </c>
    </row>
    <row r="29" spans="1:2" x14ac:dyDescent="0.25">
      <c r="A29" s="334">
        <v>27</v>
      </c>
      <c r="B29" s="327" t="s">
        <v>224</v>
      </c>
    </row>
    <row r="30" spans="1:2" x14ac:dyDescent="0.25">
      <c r="A30" s="334">
        <v>28</v>
      </c>
      <c r="B30" s="327" t="s">
        <v>215</v>
      </c>
    </row>
    <row r="31" spans="1:2" ht="26.4" x14ac:dyDescent="0.25">
      <c r="A31" s="334">
        <v>29</v>
      </c>
      <c r="B31" s="326" t="s">
        <v>217</v>
      </c>
    </row>
    <row r="32" spans="1:2" ht="26.4" x14ac:dyDescent="0.25">
      <c r="A32" s="334">
        <v>30</v>
      </c>
      <c r="B32" s="326" t="s">
        <v>264</v>
      </c>
    </row>
    <row r="33" spans="2:2" x14ac:dyDescent="0.25">
      <c r="B33" s="327"/>
    </row>
    <row r="37" spans="2:2" x14ac:dyDescent="0.25">
      <c r="B37" s="327"/>
    </row>
    <row r="38" spans="2:2" x14ac:dyDescent="0.25">
      <c r="B38" s="327"/>
    </row>
    <row r="39" spans="2:2" x14ac:dyDescent="0.25">
      <c r="B39" s="327"/>
    </row>
    <row r="40" spans="2:2" x14ac:dyDescent="0.25">
      <c r="B40" s="327"/>
    </row>
    <row r="41" spans="2:2" x14ac:dyDescent="0.25">
      <c r="B41" s="327"/>
    </row>
    <row r="42" spans="2:2" x14ac:dyDescent="0.25">
      <c r="B42" s="327"/>
    </row>
    <row r="43" spans="2:2" x14ac:dyDescent="0.25">
      <c r="B43" s="325"/>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50"/>
  <sheetViews>
    <sheetView zoomScale="110" zoomScaleNormal="110" workbookViewId="0">
      <selection activeCell="B125" sqref="A125:XFD127"/>
    </sheetView>
  </sheetViews>
  <sheetFormatPr defaultRowHeight="13.2" x14ac:dyDescent="0.25"/>
  <cols>
    <col min="1" max="1" width="3.88671875" customWidth="1"/>
    <col min="2" max="2" width="19" customWidth="1"/>
    <col min="3" max="3" width="39" customWidth="1"/>
    <col min="4" max="4" width="13" customWidth="1"/>
    <col min="6" max="6" width="13.33203125" customWidth="1"/>
    <col min="7" max="7" width="14.88671875" customWidth="1"/>
    <col min="8" max="8" width="10" customWidth="1"/>
    <col min="9" max="9" width="11.6640625" customWidth="1"/>
    <col min="12" max="14" width="14.44140625" customWidth="1"/>
    <col min="15" max="20" width="10" customWidth="1"/>
  </cols>
  <sheetData>
    <row r="1" spans="1:23" ht="14.4" thickBot="1" x14ac:dyDescent="0.3">
      <c r="A1" s="2"/>
      <c r="B1" s="2"/>
      <c r="C1" s="291" t="s">
        <v>189</v>
      </c>
      <c r="D1" s="1"/>
      <c r="E1" s="1"/>
      <c r="F1" s="1"/>
      <c r="G1" s="1"/>
      <c r="H1" s="42"/>
      <c r="I1" s="166"/>
      <c r="J1" s="42"/>
      <c r="K1" s="1"/>
      <c r="L1" s="42"/>
      <c r="M1" s="42"/>
      <c r="N1" s="1"/>
      <c r="O1" s="61"/>
      <c r="P1" s="1"/>
      <c r="Q1" s="116"/>
      <c r="R1" s="31"/>
      <c r="S1" s="42"/>
      <c r="T1" s="42"/>
      <c r="U1" s="11"/>
      <c r="V1" s="11"/>
      <c r="W1" s="11"/>
    </row>
    <row r="2" spans="1:23" ht="26.4" x14ac:dyDescent="0.25">
      <c r="A2" s="2"/>
      <c r="B2" s="30" t="s">
        <v>22</v>
      </c>
      <c r="C2" s="292" t="s">
        <v>190</v>
      </c>
      <c r="D2" s="363" t="s">
        <v>144</v>
      </c>
      <c r="E2" s="363"/>
      <c r="F2" s="364"/>
      <c r="G2" s="322" t="s">
        <v>194</v>
      </c>
      <c r="H2" s="44"/>
      <c r="I2" s="237" t="s">
        <v>64</v>
      </c>
      <c r="J2" s="238"/>
      <c r="K2" s="71"/>
      <c r="L2" s="365" t="s">
        <v>207</v>
      </c>
      <c r="M2" s="366"/>
      <c r="N2" s="366"/>
      <c r="O2" s="366"/>
      <c r="P2" s="366"/>
      <c r="Q2" s="366"/>
      <c r="R2" s="366"/>
      <c r="S2" s="366"/>
      <c r="T2" s="367"/>
      <c r="U2" s="11"/>
      <c r="V2" s="11"/>
      <c r="W2" s="11"/>
    </row>
    <row r="3" spans="1:23" ht="23.4" thickBot="1" x14ac:dyDescent="0.3">
      <c r="A3" s="2"/>
      <c r="B3" s="30" t="s">
        <v>23</v>
      </c>
      <c r="C3" s="292" t="s">
        <v>191</v>
      </c>
      <c r="D3" s="363" t="s">
        <v>3</v>
      </c>
      <c r="E3" s="363"/>
      <c r="F3" s="364"/>
      <c r="G3" s="323" t="s">
        <v>195</v>
      </c>
      <c r="H3" s="56"/>
      <c r="I3" s="239" t="s">
        <v>7</v>
      </c>
      <c r="J3" s="300">
        <f>IFERROR((N70+N77)/G3,0)</f>
        <v>0</v>
      </c>
      <c r="K3" s="49"/>
      <c r="L3" s="368"/>
      <c r="M3" s="369"/>
      <c r="N3" s="369"/>
      <c r="O3" s="369"/>
      <c r="P3" s="369"/>
      <c r="Q3" s="369"/>
      <c r="R3" s="369"/>
      <c r="S3" s="369"/>
      <c r="T3" s="370"/>
      <c r="U3" s="11"/>
      <c r="V3" s="11"/>
      <c r="W3" s="11"/>
    </row>
    <row r="4" spans="1:23" ht="23.4" thickBot="1" x14ac:dyDescent="0.3">
      <c r="A4" s="2"/>
      <c r="B4" s="2"/>
      <c r="C4" s="292"/>
      <c r="D4" s="363" t="s">
        <v>24</v>
      </c>
      <c r="E4" s="363"/>
      <c r="F4" s="364"/>
      <c r="G4" s="324" t="s">
        <v>196</v>
      </c>
      <c r="H4" s="57"/>
      <c r="I4" s="241" t="s">
        <v>8</v>
      </c>
      <c r="J4" s="300">
        <f>IFERROR((N121+N128)/G3,0)</f>
        <v>0</v>
      </c>
      <c r="K4" s="49"/>
      <c r="L4" s="288"/>
      <c r="M4" s="288"/>
      <c r="N4" s="288"/>
      <c r="O4" s="288"/>
      <c r="P4" s="288"/>
      <c r="Q4" s="288"/>
      <c r="R4" s="288"/>
      <c r="S4" s="52"/>
      <c r="T4" s="51"/>
      <c r="U4" s="11"/>
      <c r="V4" s="11"/>
      <c r="W4" s="11"/>
    </row>
    <row r="5" spans="1:23" ht="14.4" thickBot="1" x14ac:dyDescent="0.3">
      <c r="A5" s="2"/>
      <c r="B5" s="30"/>
      <c r="C5" s="292"/>
      <c r="D5" s="112"/>
      <c r="E5" s="164"/>
      <c r="F5" s="164"/>
      <c r="G5" s="165"/>
      <c r="H5" s="55"/>
      <c r="I5" s="242" t="s">
        <v>9</v>
      </c>
      <c r="J5" s="301">
        <f>IFERROR(N129/G3,0)</f>
        <v>0</v>
      </c>
      <c r="K5" s="49"/>
      <c r="L5" s="288"/>
      <c r="M5" s="288"/>
      <c r="N5" s="288"/>
      <c r="O5" s="288"/>
      <c r="P5" s="288"/>
      <c r="Q5" s="288"/>
      <c r="R5" s="288"/>
      <c r="S5" s="52"/>
      <c r="T5" s="51"/>
      <c r="U5" s="11"/>
      <c r="V5" s="11"/>
      <c r="W5" s="11"/>
    </row>
    <row r="6" spans="1:23" ht="13.95" customHeight="1" x14ac:dyDescent="0.25">
      <c r="A6" s="2"/>
      <c r="B6" s="30" t="s">
        <v>143</v>
      </c>
      <c r="C6" s="292" t="s">
        <v>192</v>
      </c>
      <c r="D6" s="361" t="s">
        <v>183</v>
      </c>
      <c r="E6" s="361"/>
      <c r="F6" s="362"/>
      <c r="G6" s="302">
        <f>IF(C8="BGE",0.12,IF(C8="PE",0.1,IF(C8="Delmarva",0.14,IF(C8="PEPCO",0.16,IF(C8="SMECO",0.18,0)))))</f>
        <v>0</v>
      </c>
      <c r="H6" s="56"/>
      <c r="I6" s="55"/>
      <c r="J6" s="43"/>
      <c r="K6" s="41"/>
      <c r="L6" s="289"/>
      <c r="M6" s="289"/>
      <c r="N6" s="289"/>
      <c r="O6" s="289"/>
      <c r="P6" s="289"/>
      <c r="Q6" s="289"/>
      <c r="R6" s="289"/>
      <c r="S6" s="52"/>
      <c r="T6" s="51"/>
      <c r="U6" s="11"/>
      <c r="V6" s="11"/>
      <c r="W6" s="11"/>
    </row>
    <row r="7" spans="1:23" ht="13.5" customHeight="1" thickBot="1" x14ac:dyDescent="0.3">
      <c r="A7" s="2"/>
      <c r="B7" s="2"/>
      <c r="C7" s="292"/>
      <c r="D7" s="361" t="s">
        <v>182</v>
      </c>
      <c r="E7" s="361"/>
      <c r="F7" s="362"/>
      <c r="G7" s="303">
        <f>IF(C8="BGE",0.13,IF(C8="PE",0.15,IF(C8="Delmarva",0.12,IF(C8="PEPCO",0.15,IF(C8="SMECO",0.19,0)))))</f>
        <v>0</v>
      </c>
      <c r="H7" s="56"/>
      <c r="I7" s="114"/>
      <c r="J7" s="115"/>
      <c r="K7" s="50"/>
      <c r="L7" s="288"/>
      <c r="M7" s="289"/>
      <c r="N7" s="289"/>
      <c r="O7" s="289"/>
      <c r="P7" s="289"/>
      <c r="Q7" s="289"/>
      <c r="R7" s="289"/>
      <c r="S7" s="52"/>
      <c r="T7" s="51"/>
      <c r="U7" s="11"/>
      <c r="V7" s="11"/>
      <c r="W7" s="11"/>
    </row>
    <row r="8" spans="1:23" ht="13.8" x14ac:dyDescent="0.25">
      <c r="A8" s="2"/>
      <c r="B8" s="30" t="s">
        <v>51</v>
      </c>
      <c r="C8" s="293" t="s">
        <v>193</v>
      </c>
      <c r="D8" s="7"/>
      <c r="E8" s="361"/>
      <c r="F8" s="380"/>
      <c r="G8" s="249"/>
      <c r="H8" s="56"/>
      <c r="I8" s="7"/>
      <c r="J8" s="43"/>
      <c r="K8" s="41"/>
      <c r="L8" s="289"/>
      <c r="M8" s="289"/>
      <c r="N8" s="289"/>
      <c r="O8" s="289"/>
      <c r="P8" s="289"/>
      <c r="Q8" s="289"/>
      <c r="R8" s="289"/>
      <c r="S8" s="52"/>
      <c r="T8" s="51"/>
      <c r="U8" s="11"/>
      <c r="V8" s="11"/>
      <c r="W8" s="11"/>
    </row>
    <row r="9" spans="1:23" x14ac:dyDescent="0.25">
      <c r="A9" s="2"/>
      <c r="B9" s="2"/>
      <c r="C9" s="293"/>
      <c r="D9" s="7"/>
      <c r="E9" s="363"/>
      <c r="F9" s="381"/>
      <c r="G9" s="249"/>
      <c r="H9" s="56"/>
      <c r="I9" s="7"/>
      <c r="J9" s="43"/>
      <c r="K9" s="41"/>
      <c r="L9" s="288"/>
      <c r="M9" s="289"/>
      <c r="N9" s="289"/>
      <c r="O9" s="289"/>
      <c r="P9" s="289"/>
      <c r="Q9" s="289"/>
      <c r="R9" s="289"/>
      <c r="S9" s="52"/>
      <c r="T9" s="51"/>
      <c r="U9" s="11"/>
      <c r="V9" s="11"/>
      <c r="W9" s="11"/>
    </row>
    <row r="10" spans="1:23" ht="14.4" thickBot="1" x14ac:dyDescent="0.3">
      <c r="A10" s="2"/>
      <c r="B10" s="30" t="s">
        <v>52</v>
      </c>
      <c r="C10" s="293" t="s">
        <v>193</v>
      </c>
      <c r="D10" s="7"/>
      <c r="E10" s="290"/>
      <c r="F10" s="290"/>
      <c r="G10" s="183"/>
      <c r="H10" s="56"/>
      <c r="I10" s="7"/>
      <c r="J10" s="43"/>
      <c r="K10" s="41"/>
      <c r="L10" s="288"/>
      <c r="M10" s="289"/>
      <c r="N10" s="289"/>
      <c r="O10" s="289"/>
      <c r="P10" s="289"/>
      <c r="Q10" s="289"/>
      <c r="R10" s="289"/>
      <c r="S10" s="52"/>
      <c r="T10" s="51"/>
      <c r="U10" s="11"/>
      <c r="V10" s="11"/>
      <c r="W10" s="11"/>
    </row>
    <row r="11" spans="1:23" x14ac:dyDescent="0.25">
      <c r="A11" s="2"/>
      <c r="B11" s="2"/>
      <c r="C11" s="293"/>
      <c r="D11" s="7"/>
      <c r="E11" s="361" t="s">
        <v>145</v>
      </c>
      <c r="F11" s="380"/>
      <c r="G11" s="302">
        <f>IF(C10="BGE",1.12,IF(C10="WGL",1.06,0))</f>
        <v>0</v>
      </c>
      <c r="H11" s="56"/>
      <c r="I11" s="7"/>
      <c r="J11" s="43"/>
      <c r="K11" s="41"/>
      <c r="L11" s="289"/>
      <c r="M11" s="289"/>
      <c r="N11" s="289"/>
      <c r="O11" s="289"/>
      <c r="P11" s="289"/>
      <c r="Q11" s="289"/>
      <c r="R11" s="289"/>
      <c r="S11" s="52"/>
      <c r="T11" s="51"/>
      <c r="U11" s="11"/>
      <c r="V11" s="11"/>
      <c r="W11" s="11"/>
    </row>
    <row r="12" spans="1:23" ht="14.4" thickBot="1" x14ac:dyDescent="0.3">
      <c r="A12" s="2"/>
      <c r="B12" s="30" t="s">
        <v>53</v>
      </c>
      <c r="C12" s="294"/>
      <c r="D12" s="7"/>
      <c r="E12" s="380" t="s">
        <v>146</v>
      </c>
      <c r="F12" s="380"/>
      <c r="G12" s="303">
        <f>IF(C10="BGE",1.12,IF(C10="WGL",1.06,0))</f>
        <v>0</v>
      </c>
      <c r="H12" s="56"/>
      <c r="I12" s="7"/>
      <c r="J12" s="43"/>
      <c r="K12" s="41"/>
      <c r="L12" s="289"/>
      <c r="M12" s="289"/>
      <c r="N12" s="289"/>
      <c r="O12" s="289"/>
      <c r="P12" s="289"/>
      <c r="Q12" s="289"/>
      <c r="R12" s="289"/>
      <c r="S12" s="52"/>
      <c r="T12" s="51"/>
      <c r="U12" s="11"/>
      <c r="V12" s="11"/>
      <c r="W12" s="11"/>
    </row>
    <row r="13" spans="1:23" ht="13.8" thickBot="1" x14ac:dyDescent="0.3">
      <c r="A13" s="2"/>
      <c r="B13" s="2"/>
      <c r="C13" s="40" t="s">
        <v>1</v>
      </c>
      <c r="D13" s="41"/>
      <c r="E13" s="41"/>
      <c r="F13" s="41"/>
      <c r="G13" s="41"/>
      <c r="H13" s="44"/>
      <c r="I13" s="41"/>
      <c r="J13" s="44"/>
      <c r="K13" s="41"/>
      <c r="L13" s="44"/>
      <c r="M13" s="59"/>
      <c r="N13" s="3"/>
      <c r="O13" s="62"/>
      <c r="P13" s="4"/>
      <c r="Q13" s="117"/>
      <c r="R13" s="32"/>
      <c r="S13" s="48"/>
      <c r="T13" s="52"/>
      <c r="U13" s="11"/>
      <c r="V13" s="11"/>
      <c r="W13" s="11"/>
    </row>
    <row r="14" spans="1:23" x14ac:dyDescent="0.25">
      <c r="A14" s="216"/>
      <c r="B14" s="223"/>
      <c r="C14" s="219" t="s">
        <v>60</v>
      </c>
      <c r="D14" s="382" t="s">
        <v>62</v>
      </c>
      <c r="E14" s="383"/>
      <c r="F14" s="384" t="s">
        <v>61</v>
      </c>
      <c r="G14" s="385"/>
      <c r="H14" s="214" t="s">
        <v>63</v>
      </c>
      <c r="I14" s="201" t="s">
        <v>60</v>
      </c>
      <c r="J14" s="201" t="s">
        <v>60</v>
      </c>
      <c r="K14" s="201" t="s">
        <v>60</v>
      </c>
      <c r="L14" s="201" t="s">
        <v>60</v>
      </c>
      <c r="M14" s="204" t="s">
        <v>63</v>
      </c>
      <c r="N14" s="201" t="s">
        <v>60</v>
      </c>
      <c r="O14" s="185" t="s">
        <v>63</v>
      </c>
      <c r="P14" s="185" t="s">
        <v>63</v>
      </c>
      <c r="Q14" s="279" t="s">
        <v>63</v>
      </c>
      <c r="R14" s="211" t="s">
        <v>63</v>
      </c>
      <c r="S14" s="207" t="s">
        <v>63</v>
      </c>
      <c r="T14" s="185" t="s">
        <v>63</v>
      </c>
      <c r="U14" s="24"/>
      <c r="V14" s="24"/>
      <c r="W14" s="24"/>
    </row>
    <row r="15" spans="1:23" ht="36" x14ac:dyDescent="0.25">
      <c r="A15" s="217"/>
      <c r="B15" s="220" t="s">
        <v>26</v>
      </c>
      <c r="C15" s="19" t="s">
        <v>6</v>
      </c>
      <c r="D15" s="15" t="s">
        <v>12</v>
      </c>
      <c r="E15" s="15" t="s">
        <v>10</v>
      </c>
      <c r="F15" s="16" t="s">
        <v>12</v>
      </c>
      <c r="G15" s="221" t="s">
        <v>10</v>
      </c>
      <c r="H15" s="218" t="s">
        <v>11</v>
      </c>
      <c r="I15" s="215" t="s">
        <v>15</v>
      </c>
      <c r="J15" s="213" t="s">
        <v>50</v>
      </c>
      <c r="K15" s="209" t="s">
        <v>54</v>
      </c>
      <c r="L15" s="206" t="s">
        <v>59</v>
      </c>
      <c r="M15" s="205" t="s">
        <v>58</v>
      </c>
      <c r="N15" s="202" t="s">
        <v>4</v>
      </c>
      <c r="O15" s="65" t="s">
        <v>0</v>
      </c>
      <c r="P15" s="53" t="s">
        <v>176</v>
      </c>
      <c r="Q15" s="280" t="s">
        <v>57</v>
      </c>
      <c r="R15" s="212" t="s">
        <v>56</v>
      </c>
      <c r="S15" s="208" t="s">
        <v>55</v>
      </c>
      <c r="T15" s="254" t="s">
        <v>25</v>
      </c>
      <c r="U15" s="17"/>
      <c r="V15" s="17"/>
      <c r="W15" s="17"/>
    </row>
    <row r="16" spans="1:23" ht="91.2" x14ac:dyDescent="0.25">
      <c r="A16" s="371" t="s">
        <v>16</v>
      </c>
      <c r="B16" s="196" t="s">
        <v>211</v>
      </c>
      <c r="C16" s="175" t="s">
        <v>197</v>
      </c>
      <c r="D16" s="178" t="s">
        <v>198</v>
      </c>
      <c r="E16" s="281" t="s">
        <v>200</v>
      </c>
      <c r="F16" s="178" t="s">
        <v>199</v>
      </c>
      <c r="G16" s="281" t="s">
        <v>201</v>
      </c>
      <c r="H16" s="304" t="s">
        <v>209</v>
      </c>
      <c r="I16" s="250" t="s">
        <v>202</v>
      </c>
      <c r="J16" s="250" t="s">
        <v>203</v>
      </c>
      <c r="K16" s="199" t="s">
        <v>204</v>
      </c>
      <c r="L16" s="191" t="s">
        <v>205</v>
      </c>
      <c r="M16" s="305" t="s">
        <v>210</v>
      </c>
      <c r="N16" s="191" t="s">
        <v>206</v>
      </c>
      <c r="O16" s="306" t="s">
        <v>208</v>
      </c>
      <c r="P16" s="307"/>
      <c r="Q16" s="308"/>
      <c r="R16" s="309"/>
      <c r="S16" s="310"/>
      <c r="T16" s="308"/>
      <c r="U16" s="17"/>
      <c r="V16" s="17"/>
      <c r="W16" s="17"/>
    </row>
    <row r="17" spans="1:23" x14ac:dyDescent="0.25">
      <c r="A17" s="372"/>
      <c r="B17" s="196"/>
      <c r="C17" s="176"/>
      <c r="D17" s="179"/>
      <c r="E17" s="281"/>
      <c r="F17" s="178"/>
      <c r="G17" s="281"/>
      <c r="H17" s="304" t="e">
        <f t="shared" ref="H17:H69" si="0">N17/G17</f>
        <v>#DIV/0!</v>
      </c>
      <c r="I17" s="250"/>
      <c r="J17" s="250"/>
      <c r="K17" s="199"/>
      <c r="L17" s="191"/>
      <c r="M17" s="305">
        <f t="shared" ref="M17:M69" si="1">L17-N17</f>
        <v>0</v>
      </c>
      <c r="N17" s="191"/>
      <c r="O17" s="306" t="e">
        <f t="shared" ref="O17:O87" si="2">T17/N17</f>
        <v>#DIV/0!</v>
      </c>
      <c r="P17" s="307">
        <f t="shared" ref="P17:P87" si="3">T17/1.1</f>
        <v>0</v>
      </c>
      <c r="Q17" s="308">
        <f t="shared" ref="Q17:Q69" si="4">I17*G$6</f>
        <v>0</v>
      </c>
      <c r="R17" s="309">
        <f t="shared" ref="R17:R69" si="5">J17*G$11</f>
        <v>0</v>
      </c>
      <c r="S17" s="310">
        <f t="shared" ref="S17:S87" si="6">Q17+R17</f>
        <v>0</v>
      </c>
      <c r="T17" s="308">
        <f t="shared" ref="T17:T69" si="7">K17*S17</f>
        <v>0</v>
      </c>
      <c r="U17" s="17"/>
      <c r="V17" s="17"/>
      <c r="W17" s="17"/>
    </row>
    <row r="18" spans="1:23" x14ac:dyDescent="0.25">
      <c r="A18" s="372"/>
      <c r="B18" s="196"/>
      <c r="C18" s="175" t="s">
        <v>236</v>
      </c>
      <c r="D18" s="178"/>
      <c r="E18" s="281"/>
      <c r="F18" s="178"/>
      <c r="G18" s="281"/>
      <c r="H18" s="304" t="e">
        <f t="shared" si="0"/>
        <v>#DIV/0!</v>
      </c>
      <c r="I18" s="250"/>
      <c r="J18" s="250"/>
      <c r="K18" s="199"/>
      <c r="L18" s="191"/>
      <c r="M18" s="305">
        <f t="shared" si="1"/>
        <v>0</v>
      </c>
      <c r="N18" s="191"/>
      <c r="O18" s="306" t="e">
        <f t="shared" si="2"/>
        <v>#DIV/0!</v>
      </c>
      <c r="P18" s="307">
        <f t="shared" si="3"/>
        <v>0</v>
      </c>
      <c r="Q18" s="308">
        <f t="shared" si="4"/>
        <v>0</v>
      </c>
      <c r="R18" s="309">
        <f t="shared" si="5"/>
        <v>0</v>
      </c>
      <c r="S18" s="310">
        <f t="shared" si="6"/>
        <v>0</v>
      </c>
      <c r="T18" s="308">
        <f t="shared" si="7"/>
        <v>0</v>
      </c>
      <c r="U18" s="17"/>
      <c r="V18" s="17"/>
      <c r="W18" s="17"/>
    </row>
    <row r="19" spans="1:23" x14ac:dyDescent="0.25">
      <c r="A19" s="372"/>
      <c r="B19" s="196"/>
      <c r="C19" s="175"/>
      <c r="D19" s="178"/>
      <c r="E19" s="281"/>
      <c r="F19" s="178"/>
      <c r="G19" s="281"/>
      <c r="H19" s="304" t="e">
        <f t="shared" si="0"/>
        <v>#DIV/0!</v>
      </c>
      <c r="I19" s="250"/>
      <c r="J19" s="250"/>
      <c r="K19" s="199"/>
      <c r="L19" s="191"/>
      <c r="M19" s="305">
        <f t="shared" si="1"/>
        <v>0</v>
      </c>
      <c r="N19" s="191"/>
      <c r="O19" s="306" t="e">
        <f t="shared" si="2"/>
        <v>#DIV/0!</v>
      </c>
      <c r="P19" s="307">
        <f t="shared" si="3"/>
        <v>0</v>
      </c>
      <c r="Q19" s="308">
        <f t="shared" si="4"/>
        <v>0</v>
      </c>
      <c r="R19" s="309">
        <f t="shared" si="5"/>
        <v>0</v>
      </c>
      <c r="S19" s="310">
        <f t="shared" si="6"/>
        <v>0</v>
      </c>
      <c r="T19" s="308">
        <f t="shared" si="7"/>
        <v>0</v>
      </c>
      <c r="U19" s="17"/>
      <c r="V19" s="17"/>
      <c r="W19" s="17"/>
    </row>
    <row r="20" spans="1:23" hidden="1" x14ac:dyDescent="0.25">
      <c r="A20" s="372"/>
      <c r="B20" s="196"/>
      <c r="C20" s="175"/>
      <c r="D20" s="178"/>
      <c r="E20" s="281"/>
      <c r="F20" s="178"/>
      <c r="G20" s="281"/>
      <c r="H20" s="304" t="e">
        <f t="shared" si="0"/>
        <v>#DIV/0!</v>
      </c>
      <c r="I20" s="250"/>
      <c r="J20" s="250"/>
      <c r="K20" s="199"/>
      <c r="L20" s="191"/>
      <c r="M20" s="305">
        <f t="shared" si="1"/>
        <v>0</v>
      </c>
      <c r="N20" s="191"/>
      <c r="O20" s="306" t="e">
        <f t="shared" si="2"/>
        <v>#DIV/0!</v>
      </c>
      <c r="P20" s="307">
        <f t="shared" si="3"/>
        <v>0</v>
      </c>
      <c r="Q20" s="308">
        <f t="shared" si="4"/>
        <v>0</v>
      </c>
      <c r="R20" s="309">
        <f t="shared" si="5"/>
        <v>0</v>
      </c>
      <c r="S20" s="310">
        <f t="shared" si="6"/>
        <v>0</v>
      </c>
      <c r="T20" s="308">
        <f t="shared" si="7"/>
        <v>0</v>
      </c>
      <c r="U20" s="17"/>
      <c r="V20" s="17"/>
      <c r="W20" s="17"/>
    </row>
    <row r="21" spans="1:23" hidden="1" x14ac:dyDescent="0.25">
      <c r="A21" s="372"/>
      <c r="B21" s="196"/>
      <c r="C21" s="175"/>
      <c r="D21" s="178"/>
      <c r="E21" s="281"/>
      <c r="F21" s="178"/>
      <c r="G21" s="281"/>
      <c r="H21" s="304" t="e">
        <f t="shared" si="0"/>
        <v>#DIV/0!</v>
      </c>
      <c r="I21" s="250"/>
      <c r="J21" s="250"/>
      <c r="K21" s="199"/>
      <c r="L21" s="191"/>
      <c r="M21" s="305">
        <f t="shared" si="1"/>
        <v>0</v>
      </c>
      <c r="N21" s="191"/>
      <c r="O21" s="306" t="e">
        <f t="shared" si="2"/>
        <v>#DIV/0!</v>
      </c>
      <c r="P21" s="307">
        <f t="shared" si="3"/>
        <v>0</v>
      </c>
      <c r="Q21" s="308">
        <f t="shared" si="4"/>
        <v>0</v>
      </c>
      <c r="R21" s="309">
        <f t="shared" si="5"/>
        <v>0</v>
      </c>
      <c r="S21" s="310">
        <f t="shared" si="6"/>
        <v>0</v>
      </c>
      <c r="T21" s="308">
        <f t="shared" si="7"/>
        <v>0</v>
      </c>
      <c r="U21" s="17"/>
      <c r="V21" s="17"/>
      <c r="W21" s="17"/>
    </row>
    <row r="22" spans="1:23" hidden="1" x14ac:dyDescent="0.25">
      <c r="A22" s="372"/>
      <c r="B22" s="196"/>
      <c r="C22" s="175"/>
      <c r="D22" s="178"/>
      <c r="E22" s="281"/>
      <c r="F22" s="178"/>
      <c r="G22" s="281"/>
      <c r="H22" s="304" t="e">
        <f t="shared" si="0"/>
        <v>#DIV/0!</v>
      </c>
      <c r="I22" s="250"/>
      <c r="J22" s="250"/>
      <c r="K22" s="199"/>
      <c r="L22" s="191"/>
      <c r="M22" s="305">
        <f t="shared" si="1"/>
        <v>0</v>
      </c>
      <c r="N22" s="191"/>
      <c r="O22" s="306" t="e">
        <f t="shared" si="2"/>
        <v>#DIV/0!</v>
      </c>
      <c r="P22" s="307">
        <f t="shared" si="3"/>
        <v>0</v>
      </c>
      <c r="Q22" s="308">
        <f t="shared" si="4"/>
        <v>0</v>
      </c>
      <c r="R22" s="309">
        <f t="shared" si="5"/>
        <v>0</v>
      </c>
      <c r="S22" s="310">
        <f t="shared" si="6"/>
        <v>0</v>
      </c>
      <c r="T22" s="308">
        <f t="shared" si="7"/>
        <v>0</v>
      </c>
      <c r="U22" s="17"/>
      <c r="V22" s="17"/>
      <c r="W22" s="17"/>
    </row>
    <row r="23" spans="1:23" hidden="1" x14ac:dyDescent="0.25">
      <c r="A23" s="372"/>
      <c r="B23" s="196"/>
      <c r="C23" s="175"/>
      <c r="D23" s="178"/>
      <c r="E23" s="281"/>
      <c r="F23" s="178"/>
      <c r="G23" s="281"/>
      <c r="H23" s="304" t="e">
        <f t="shared" si="0"/>
        <v>#DIV/0!</v>
      </c>
      <c r="I23" s="250"/>
      <c r="J23" s="250"/>
      <c r="K23" s="199"/>
      <c r="L23" s="191"/>
      <c r="M23" s="305">
        <f t="shared" si="1"/>
        <v>0</v>
      </c>
      <c r="N23" s="191"/>
      <c r="O23" s="306" t="e">
        <f t="shared" si="2"/>
        <v>#DIV/0!</v>
      </c>
      <c r="P23" s="307">
        <f t="shared" si="3"/>
        <v>0</v>
      </c>
      <c r="Q23" s="308">
        <f t="shared" si="4"/>
        <v>0</v>
      </c>
      <c r="R23" s="309">
        <f t="shared" si="5"/>
        <v>0</v>
      </c>
      <c r="S23" s="310">
        <f t="shared" si="6"/>
        <v>0</v>
      </c>
      <c r="T23" s="308">
        <f t="shared" si="7"/>
        <v>0</v>
      </c>
      <c r="U23" s="17"/>
      <c r="V23" s="17"/>
      <c r="W23" s="17"/>
    </row>
    <row r="24" spans="1:23" hidden="1" x14ac:dyDescent="0.25">
      <c r="A24" s="372"/>
      <c r="B24" s="196"/>
      <c r="C24" s="175"/>
      <c r="D24" s="178"/>
      <c r="E24" s="281"/>
      <c r="F24" s="178"/>
      <c r="G24" s="281"/>
      <c r="H24" s="304" t="e">
        <f t="shared" si="0"/>
        <v>#DIV/0!</v>
      </c>
      <c r="I24" s="250"/>
      <c r="J24" s="250"/>
      <c r="K24" s="199"/>
      <c r="L24" s="191"/>
      <c r="M24" s="305">
        <f t="shared" si="1"/>
        <v>0</v>
      </c>
      <c r="N24" s="191"/>
      <c r="O24" s="306" t="e">
        <f t="shared" si="2"/>
        <v>#DIV/0!</v>
      </c>
      <c r="P24" s="307">
        <f t="shared" si="3"/>
        <v>0</v>
      </c>
      <c r="Q24" s="308">
        <f t="shared" si="4"/>
        <v>0</v>
      </c>
      <c r="R24" s="309">
        <f t="shared" si="5"/>
        <v>0</v>
      </c>
      <c r="S24" s="310">
        <f t="shared" si="6"/>
        <v>0</v>
      </c>
      <c r="T24" s="308">
        <f t="shared" si="7"/>
        <v>0</v>
      </c>
      <c r="U24" s="17"/>
      <c r="V24" s="17"/>
      <c r="W24" s="17"/>
    </row>
    <row r="25" spans="1:23" hidden="1" x14ac:dyDescent="0.25">
      <c r="A25" s="372"/>
      <c r="B25" s="196"/>
      <c r="C25" s="177"/>
      <c r="D25" s="180"/>
      <c r="E25" s="281"/>
      <c r="F25" s="178"/>
      <c r="G25" s="281"/>
      <c r="H25" s="304" t="e">
        <f t="shared" si="0"/>
        <v>#DIV/0!</v>
      </c>
      <c r="I25" s="250"/>
      <c r="J25" s="250"/>
      <c r="K25" s="200"/>
      <c r="L25" s="192"/>
      <c r="M25" s="296">
        <f t="shared" si="1"/>
        <v>0</v>
      </c>
      <c r="N25" s="192"/>
      <c r="O25" s="306" t="e">
        <f t="shared" si="2"/>
        <v>#DIV/0!</v>
      </c>
      <c r="P25" s="307">
        <f t="shared" si="3"/>
        <v>0</v>
      </c>
      <c r="Q25" s="308">
        <f t="shared" si="4"/>
        <v>0</v>
      </c>
      <c r="R25" s="309">
        <f t="shared" si="5"/>
        <v>0</v>
      </c>
      <c r="S25" s="310">
        <f t="shared" si="6"/>
        <v>0</v>
      </c>
      <c r="T25" s="308">
        <f t="shared" si="7"/>
        <v>0</v>
      </c>
      <c r="U25" s="17"/>
      <c r="V25" s="17"/>
      <c r="W25" s="17"/>
    </row>
    <row r="26" spans="1:23" hidden="1" x14ac:dyDescent="0.25">
      <c r="A26" s="372"/>
      <c r="B26" s="196"/>
      <c r="C26" s="175"/>
      <c r="D26" s="178"/>
      <c r="E26" s="281"/>
      <c r="F26" s="178"/>
      <c r="G26" s="281"/>
      <c r="H26" s="304" t="e">
        <f t="shared" si="0"/>
        <v>#DIV/0!</v>
      </c>
      <c r="I26" s="250"/>
      <c r="J26" s="250"/>
      <c r="K26" s="199"/>
      <c r="L26" s="191"/>
      <c r="M26" s="305">
        <f t="shared" si="1"/>
        <v>0</v>
      </c>
      <c r="N26" s="191"/>
      <c r="O26" s="306" t="e">
        <f t="shared" si="2"/>
        <v>#DIV/0!</v>
      </c>
      <c r="P26" s="307">
        <f t="shared" si="3"/>
        <v>0</v>
      </c>
      <c r="Q26" s="308">
        <f t="shared" si="4"/>
        <v>0</v>
      </c>
      <c r="R26" s="309">
        <f t="shared" si="5"/>
        <v>0</v>
      </c>
      <c r="S26" s="310">
        <f t="shared" si="6"/>
        <v>0</v>
      </c>
      <c r="T26" s="308">
        <f t="shared" si="7"/>
        <v>0</v>
      </c>
      <c r="U26" s="17"/>
      <c r="V26" s="17"/>
      <c r="W26" s="17"/>
    </row>
    <row r="27" spans="1:23" hidden="1" x14ac:dyDescent="0.25">
      <c r="A27" s="372"/>
      <c r="B27" s="196"/>
      <c r="C27" s="176"/>
      <c r="D27" s="179"/>
      <c r="E27" s="281"/>
      <c r="F27" s="178"/>
      <c r="G27" s="281"/>
      <c r="H27" s="304" t="e">
        <f t="shared" si="0"/>
        <v>#DIV/0!</v>
      </c>
      <c r="I27" s="250"/>
      <c r="J27" s="250"/>
      <c r="K27" s="199"/>
      <c r="L27" s="191"/>
      <c r="M27" s="305">
        <f t="shared" si="1"/>
        <v>0</v>
      </c>
      <c r="N27" s="191"/>
      <c r="O27" s="306" t="e">
        <f t="shared" si="2"/>
        <v>#DIV/0!</v>
      </c>
      <c r="P27" s="307">
        <f t="shared" si="3"/>
        <v>0</v>
      </c>
      <c r="Q27" s="308">
        <f t="shared" si="4"/>
        <v>0</v>
      </c>
      <c r="R27" s="309">
        <f t="shared" si="5"/>
        <v>0</v>
      </c>
      <c r="S27" s="310">
        <f t="shared" si="6"/>
        <v>0</v>
      </c>
      <c r="T27" s="308">
        <f t="shared" si="7"/>
        <v>0</v>
      </c>
      <c r="U27" s="17"/>
      <c r="V27" s="17"/>
      <c r="W27" s="17"/>
    </row>
    <row r="28" spans="1:23" hidden="1" x14ac:dyDescent="0.25">
      <c r="A28" s="372"/>
      <c r="B28" s="196"/>
      <c r="C28" s="175"/>
      <c r="D28" s="178"/>
      <c r="E28" s="281"/>
      <c r="F28" s="178"/>
      <c r="G28" s="281"/>
      <c r="H28" s="304" t="e">
        <f t="shared" si="0"/>
        <v>#DIV/0!</v>
      </c>
      <c r="I28" s="250"/>
      <c r="J28" s="250"/>
      <c r="K28" s="199"/>
      <c r="L28" s="191"/>
      <c r="M28" s="305">
        <f t="shared" si="1"/>
        <v>0</v>
      </c>
      <c r="N28" s="191"/>
      <c r="O28" s="306" t="e">
        <f t="shared" si="2"/>
        <v>#DIV/0!</v>
      </c>
      <c r="P28" s="307">
        <f t="shared" si="3"/>
        <v>0</v>
      </c>
      <c r="Q28" s="308">
        <f t="shared" si="4"/>
        <v>0</v>
      </c>
      <c r="R28" s="309">
        <f t="shared" si="5"/>
        <v>0</v>
      </c>
      <c r="S28" s="310">
        <f t="shared" si="6"/>
        <v>0</v>
      </c>
      <c r="T28" s="308">
        <f t="shared" si="7"/>
        <v>0</v>
      </c>
      <c r="U28" s="17"/>
      <c r="V28" s="17"/>
      <c r="W28" s="17"/>
    </row>
    <row r="29" spans="1:23" hidden="1" x14ac:dyDescent="0.25">
      <c r="A29" s="372"/>
      <c r="B29" s="196"/>
      <c r="C29" s="175"/>
      <c r="D29" s="178"/>
      <c r="E29" s="281"/>
      <c r="F29" s="178"/>
      <c r="G29" s="281"/>
      <c r="H29" s="304" t="e">
        <f t="shared" si="0"/>
        <v>#DIV/0!</v>
      </c>
      <c r="I29" s="250"/>
      <c r="J29" s="250"/>
      <c r="K29" s="199"/>
      <c r="L29" s="191"/>
      <c r="M29" s="305">
        <f t="shared" si="1"/>
        <v>0</v>
      </c>
      <c r="N29" s="191"/>
      <c r="O29" s="306" t="e">
        <f t="shared" si="2"/>
        <v>#DIV/0!</v>
      </c>
      <c r="P29" s="307">
        <f t="shared" si="3"/>
        <v>0</v>
      </c>
      <c r="Q29" s="308">
        <f t="shared" si="4"/>
        <v>0</v>
      </c>
      <c r="R29" s="309">
        <f t="shared" si="5"/>
        <v>0</v>
      </c>
      <c r="S29" s="310">
        <f t="shared" si="6"/>
        <v>0</v>
      </c>
      <c r="T29" s="308">
        <f t="shared" si="7"/>
        <v>0</v>
      </c>
      <c r="U29" s="17"/>
      <c r="V29" s="17"/>
      <c r="W29" s="17"/>
    </row>
    <row r="30" spans="1:23" hidden="1" x14ac:dyDescent="0.25">
      <c r="A30" s="372"/>
      <c r="B30" s="196"/>
      <c r="C30" s="175"/>
      <c r="D30" s="178"/>
      <c r="E30" s="281"/>
      <c r="F30" s="178"/>
      <c r="G30" s="281"/>
      <c r="H30" s="304" t="e">
        <f t="shared" si="0"/>
        <v>#DIV/0!</v>
      </c>
      <c r="I30" s="250"/>
      <c r="J30" s="250"/>
      <c r="K30" s="199"/>
      <c r="L30" s="191"/>
      <c r="M30" s="305">
        <f t="shared" si="1"/>
        <v>0</v>
      </c>
      <c r="N30" s="191"/>
      <c r="O30" s="306" t="e">
        <f t="shared" si="2"/>
        <v>#DIV/0!</v>
      </c>
      <c r="P30" s="307">
        <f t="shared" si="3"/>
        <v>0</v>
      </c>
      <c r="Q30" s="308">
        <f t="shared" si="4"/>
        <v>0</v>
      </c>
      <c r="R30" s="309">
        <f t="shared" si="5"/>
        <v>0</v>
      </c>
      <c r="S30" s="310">
        <f t="shared" si="6"/>
        <v>0</v>
      </c>
      <c r="T30" s="308">
        <f t="shared" si="7"/>
        <v>0</v>
      </c>
      <c r="U30" s="17"/>
      <c r="V30" s="17"/>
      <c r="W30" s="17"/>
    </row>
    <row r="31" spans="1:23" hidden="1" x14ac:dyDescent="0.25">
      <c r="A31" s="372"/>
      <c r="B31" s="196"/>
      <c r="C31" s="175"/>
      <c r="D31" s="178"/>
      <c r="E31" s="281"/>
      <c r="F31" s="178"/>
      <c r="G31" s="281"/>
      <c r="H31" s="304" t="e">
        <f t="shared" si="0"/>
        <v>#DIV/0!</v>
      </c>
      <c r="I31" s="250"/>
      <c r="J31" s="250"/>
      <c r="K31" s="199"/>
      <c r="L31" s="191"/>
      <c r="M31" s="305">
        <f t="shared" si="1"/>
        <v>0</v>
      </c>
      <c r="N31" s="191"/>
      <c r="O31" s="306" t="e">
        <f t="shared" si="2"/>
        <v>#DIV/0!</v>
      </c>
      <c r="P31" s="307">
        <f t="shared" si="3"/>
        <v>0</v>
      </c>
      <c r="Q31" s="308">
        <f t="shared" si="4"/>
        <v>0</v>
      </c>
      <c r="R31" s="309">
        <f t="shared" si="5"/>
        <v>0</v>
      </c>
      <c r="S31" s="310">
        <f t="shared" si="6"/>
        <v>0</v>
      </c>
      <c r="T31" s="308">
        <f t="shared" si="7"/>
        <v>0</v>
      </c>
      <c r="U31" s="17"/>
      <c r="V31" s="17"/>
      <c r="W31" s="17"/>
    </row>
    <row r="32" spans="1:23" hidden="1" x14ac:dyDescent="0.25">
      <c r="A32" s="372"/>
      <c r="B32" s="196"/>
      <c r="C32" s="175"/>
      <c r="D32" s="178"/>
      <c r="E32" s="281"/>
      <c r="F32" s="178"/>
      <c r="G32" s="281"/>
      <c r="H32" s="304" t="e">
        <f t="shared" si="0"/>
        <v>#DIV/0!</v>
      </c>
      <c r="I32" s="250"/>
      <c r="J32" s="250"/>
      <c r="K32" s="199"/>
      <c r="L32" s="191"/>
      <c r="M32" s="305">
        <f t="shared" si="1"/>
        <v>0</v>
      </c>
      <c r="N32" s="191"/>
      <c r="O32" s="306" t="e">
        <f t="shared" si="2"/>
        <v>#DIV/0!</v>
      </c>
      <c r="P32" s="307">
        <f t="shared" si="3"/>
        <v>0</v>
      </c>
      <c r="Q32" s="308">
        <f t="shared" si="4"/>
        <v>0</v>
      </c>
      <c r="R32" s="309">
        <f t="shared" si="5"/>
        <v>0</v>
      </c>
      <c r="S32" s="310">
        <f t="shared" si="6"/>
        <v>0</v>
      </c>
      <c r="T32" s="308">
        <f t="shared" si="7"/>
        <v>0</v>
      </c>
      <c r="U32" s="17"/>
      <c r="V32" s="17"/>
      <c r="W32" s="17"/>
    </row>
    <row r="33" spans="1:23" hidden="1" x14ac:dyDescent="0.25">
      <c r="A33" s="372"/>
      <c r="B33" s="196"/>
      <c r="C33" s="175"/>
      <c r="D33" s="178"/>
      <c r="E33" s="281"/>
      <c r="F33" s="178"/>
      <c r="G33" s="281"/>
      <c r="H33" s="304" t="e">
        <f t="shared" si="0"/>
        <v>#DIV/0!</v>
      </c>
      <c r="I33" s="250"/>
      <c r="J33" s="250"/>
      <c r="K33" s="199"/>
      <c r="L33" s="191"/>
      <c r="M33" s="305">
        <f t="shared" si="1"/>
        <v>0</v>
      </c>
      <c r="N33" s="191"/>
      <c r="O33" s="306" t="e">
        <f t="shared" si="2"/>
        <v>#DIV/0!</v>
      </c>
      <c r="P33" s="307">
        <f t="shared" si="3"/>
        <v>0</v>
      </c>
      <c r="Q33" s="308">
        <f t="shared" si="4"/>
        <v>0</v>
      </c>
      <c r="R33" s="309">
        <f t="shared" si="5"/>
        <v>0</v>
      </c>
      <c r="S33" s="310">
        <f t="shared" si="6"/>
        <v>0</v>
      </c>
      <c r="T33" s="308">
        <f t="shared" si="7"/>
        <v>0</v>
      </c>
      <c r="U33" s="17"/>
      <c r="V33" s="17"/>
      <c r="W33" s="17"/>
    </row>
    <row r="34" spans="1:23" hidden="1" x14ac:dyDescent="0.25">
      <c r="A34" s="372"/>
      <c r="B34" s="196"/>
      <c r="C34" s="175"/>
      <c r="D34" s="178"/>
      <c r="E34" s="281"/>
      <c r="F34" s="178"/>
      <c r="G34" s="281"/>
      <c r="H34" s="304" t="e">
        <f t="shared" si="0"/>
        <v>#DIV/0!</v>
      </c>
      <c r="I34" s="250"/>
      <c r="J34" s="250"/>
      <c r="K34" s="199"/>
      <c r="L34" s="191"/>
      <c r="M34" s="305">
        <f t="shared" si="1"/>
        <v>0</v>
      </c>
      <c r="N34" s="191"/>
      <c r="O34" s="306" t="e">
        <f t="shared" si="2"/>
        <v>#DIV/0!</v>
      </c>
      <c r="P34" s="307">
        <f t="shared" si="3"/>
        <v>0</v>
      </c>
      <c r="Q34" s="308">
        <f t="shared" si="4"/>
        <v>0</v>
      </c>
      <c r="R34" s="309">
        <f t="shared" si="5"/>
        <v>0</v>
      </c>
      <c r="S34" s="310">
        <f t="shared" si="6"/>
        <v>0</v>
      </c>
      <c r="T34" s="308">
        <f t="shared" si="7"/>
        <v>0</v>
      </c>
      <c r="U34" s="17"/>
      <c r="V34" s="17"/>
      <c r="W34" s="17"/>
    </row>
    <row r="35" spans="1:23" hidden="1" x14ac:dyDescent="0.25">
      <c r="A35" s="372"/>
      <c r="B35" s="196"/>
      <c r="C35" s="177"/>
      <c r="D35" s="180"/>
      <c r="E35" s="281"/>
      <c r="F35" s="178"/>
      <c r="G35" s="281"/>
      <c r="H35" s="304" t="e">
        <f t="shared" si="0"/>
        <v>#DIV/0!</v>
      </c>
      <c r="I35" s="250"/>
      <c r="J35" s="250"/>
      <c r="K35" s="200"/>
      <c r="L35" s="192"/>
      <c r="M35" s="296">
        <f t="shared" si="1"/>
        <v>0</v>
      </c>
      <c r="N35" s="192"/>
      <c r="O35" s="306" t="e">
        <f t="shared" si="2"/>
        <v>#DIV/0!</v>
      </c>
      <c r="P35" s="307">
        <f t="shared" si="3"/>
        <v>0</v>
      </c>
      <c r="Q35" s="308">
        <f t="shared" si="4"/>
        <v>0</v>
      </c>
      <c r="R35" s="309">
        <f t="shared" si="5"/>
        <v>0</v>
      </c>
      <c r="S35" s="310">
        <f t="shared" si="6"/>
        <v>0</v>
      </c>
      <c r="T35" s="308">
        <f t="shared" si="7"/>
        <v>0</v>
      </c>
      <c r="U35" s="17"/>
      <c r="V35" s="17"/>
      <c r="W35" s="17"/>
    </row>
    <row r="36" spans="1:23" hidden="1" x14ac:dyDescent="0.25">
      <c r="A36" s="372"/>
      <c r="B36" s="196"/>
      <c r="C36" s="175"/>
      <c r="D36" s="178"/>
      <c r="E36" s="281"/>
      <c r="F36" s="178"/>
      <c r="G36" s="281"/>
      <c r="H36" s="304" t="e">
        <f t="shared" si="0"/>
        <v>#DIV/0!</v>
      </c>
      <c r="I36" s="250"/>
      <c r="J36" s="250"/>
      <c r="K36" s="199"/>
      <c r="L36" s="191"/>
      <c r="M36" s="305">
        <f t="shared" si="1"/>
        <v>0</v>
      </c>
      <c r="N36" s="191"/>
      <c r="O36" s="306" t="e">
        <f t="shared" si="2"/>
        <v>#DIV/0!</v>
      </c>
      <c r="P36" s="307">
        <f t="shared" si="3"/>
        <v>0</v>
      </c>
      <c r="Q36" s="308">
        <f t="shared" si="4"/>
        <v>0</v>
      </c>
      <c r="R36" s="309">
        <f t="shared" si="5"/>
        <v>0</v>
      </c>
      <c r="S36" s="310">
        <f t="shared" si="6"/>
        <v>0</v>
      </c>
      <c r="T36" s="308">
        <f t="shared" si="7"/>
        <v>0</v>
      </c>
      <c r="U36" s="17"/>
      <c r="V36" s="17"/>
      <c r="W36" s="17"/>
    </row>
    <row r="37" spans="1:23" hidden="1" x14ac:dyDescent="0.25">
      <c r="A37" s="372"/>
      <c r="B37" s="196"/>
      <c r="C37" s="176"/>
      <c r="D37" s="179"/>
      <c r="E37" s="281"/>
      <c r="F37" s="178"/>
      <c r="G37" s="281"/>
      <c r="H37" s="304" t="e">
        <f t="shared" si="0"/>
        <v>#DIV/0!</v>
      </c>
      <c r="I37" s="250"/>
      <c r="J37" s="250"/>
      <c r="K37" s="199"/>
      <c r="L37" s="191"/>
      <c r="M37" s="305">
        <f t="shared" si="1"/>
        <v>0</v>
      </c>
      <c r="N37" s="191"/>
      <c r="O37" s="306" t="e">
        <f t="shared" si="2"/>
        <v>#DIV/0!</v>
      </c>
      <c r="P37" s="307">
        <f t="shared" si="3"/>
        <v>0</v>
      </c>
      <c r="Q37" s="308">
        <f t="shared" si="4"/>
        <v>0</v>
      </c>
      <c r="R37" s="309">
        <f t="shared" si="5"/>
        <v>0</v>
      </c>
      <c r="S37" s="310">
        <f t="shared" si="6"/>
        <v>0</v>
      </c>
      <c r="T37" s="308">
        <f t="shared" si="7"/>
        <v>0</v>
      </c>
      <c r="U37" s="17"/>
      <c r="V37" s="17"/>
      <c r="W37" s="17"/>
    </row>
    <row r="38" spans="1:23" hidden="1" x14ac:dyDescent="0.25">
      <c r="A38" s="372"/>
      <c r="B38" s="196"/>
      <c r="C38" s="175"/>
      <c r="D38" s="178"/>
      <c r="E38" s="281"/>
      <c r="F38" s="178"/>
      <c r="G38" s="281"/>
      <c r="H38" s="304" t="e">
        <f t="shared" si="0"/>
        <v>#DIV/0!</v>
      </c>
      <c r="I38" s="250"/>
      <c r="J38" s="250"/>
      <c r="K38" s="199"/>
      <c r="L38" s="191"/>
      <c r="M38" s="305">
        <f t="shared" si="1"/>
        <v>0</v>
      </c>
      <c r="N38" s="191"/>
      <c r="O38" s="306" t="e">
        <f t="shared" si="2"/>
        <v>#DIV/0!</v>
      </c>
      <c r="P38" s="307">
        <f t="shared" si="3"/>
        <v>0</v>
      </c>
      <c r="Q38" s="308">
        <f t="shared" si="4"/>
        <v>0</v>
      </c>
      <c r="R38" s="309">
        <f t="shared" si="5"/>
        <v>0</v>
      </c>
      <c r="S38" s="310">
        <f t="shared" si="6"/>
        <v>0</v>
      </c>
      <c r="T38" s="308">
        <f t="shared" si="7"/>
        <v>0</v>
      </c>
      <c r="U38" s="17"/>
      <c r="V38" s="17"/>
      <c r="W38" s="17"/>
    </row>
    <row r="39" spans="1:23" hidden="1" x14ac:dyDescent="0.25">
      <c r="A39" s="372"/>
      <c r="B39" s="196"/>
      <c r="C39" s="175"/>
      <c r="D39" s="178"/>
      <c r="E39" s="281"/>
      <c r="F39" s="178"/>
      <c r="G39" s="281"/>
      <c r="H39" s="304" t="e">
        <f t="shared" si="0"/>
        <v>#DIV/0!</v>
      </c>
      <c r="I39" s="250"/>
      <c r="J39" s="250"/>
      <c r="K39" s="199"/>
      <c r="L39" s="191"/>
      <c r="M39" s="305">
        <f t="shared" si="1"/>
        <v>0</v>
      </c>
      <c r="N39" s="191"/>
      <c r="O39" s="306" t="e">
        <f t="shared" si="2"/>
        <v>#DIV/0!</v>
      </c>
      <c r="P39" s="307">
        <f t="shared" si="3"/>
        <v>0</v>
      </c>
      <c r="Q39" s="308">
        <f t="shared" si="4"/>
        <v>0</v>
      </c>
      <c r="R39" s="309">
        <f t="shared" si="5"/>
        <v>0</v>
      </c>
      <c r="S39" s="310">
        <f t="shared" si="6"/>
        <v>0</v>
      </c>
      <c r="T39" s="308">
        <f t="shared" si="7"/>
        <v>0</v>
      </c>
      <c r="U39" s="17"/>
      <c r="V39" s="17"/>
      <c r="W39" s="17"/>
    </row>
    <row r="40" spans="1:23" hidden="1" x14ac:dyDescent="0.25">
      <c r="A40" s="372"/>
      <c r="B40" s="196"/>
      <c r="C40" s="175"/>
      <c r="D40" s="178"/>
      <c r="E40" s="281"/>
      <c r="F40" s="178"/>
      <c r="G40" s="281"/>
      <c r="H40" s="304" t="e">
        <f t="shared" si="0"/>
        <v>#DIV/0!</v>
      </c>
      <c r="I40" s="250"/>
      <c r="J40" s="250"/>
      <c r="K40" s="199"/>
      <c r="L40" s="191"/>
      <c r="M40" s="305">
        <f t="shared" si="1"/>
        <v>0</v>
      </c>
      <c r="N40" s="191"/>
      <c r="O40" s="306" t="e">
        <f t="shared" si="2"/>
        <v>#DIV/0!</v>
      </c>
      <c r="P40" s="307">
        <f t="shared" si="3"/>
        <v>0</v>
      </c>
      <c r="Q40" s="308">
        <f t="shared" si="4"/>
        <v>0</v>
      </c>
      <c r="R40" s="309">
        <f t="shared" si="5"/>
        <v>0</v>
      </c>
      <c r="S40" s="310">
        <f t="shared" si="6"/>
        <v>0</v>
      </c>
      <c r="T40" s="308">
        <f t="shared" si="7"/>
        <v>0</v>
      </c>
      <c r="U40" s="17"/>
      <c r="V40" s="17"/>
      <c r="W40" s="17"/>
    </row>
    <row r="41" spans="1:23" hidden="1" x14ac:dyDescent="0.25">
      <c r="A41" s="372"/>
      <c r="B41" s="196"/>
      <c r="C41" s="175"/>
      <c r="D41" s="178"/>
      <c r="E41" s="281"/>
      <c r="F41" s="178"/>
      <c r="G41" s="281"/>
      <c r="H41" s="304" t="e">
        <f t="shared" si="0"/>
        <v>#DIV/0!</v>
      </c>
      <c r="I41" s="250"/>
      <c r="J41" s="250"/>
      <c r="K41" s="199"/>
      <c r="L41" s="191"/>
      <c r="M41" s="305">
        <f t="shared" si="1"/>
        <v>0</v>
      </c>
      <c r="N41" s="191"/>
      <c r="O41" s="306" t="e">
        <f t="shared" si="2"/>
        <v>#DIV/0!</v>
      </c>
      <c r="P41" s="307">
        <f t="shared" si="3"/>
        <v>0</v>
      </c>
      <c r="Q41" s="308">
        <f t="shared" si="4"/>
        <v>0</v>
      </c>
      <c r="R41" s="309">
        <f t="shared" si="5"/>
        <v>0</v>
      </c>
      <c r="S41" s="310">
        <f t="shared" si="6"/>
        <v>0</v>
      </c>
      <c r="T41" s="308">
        <f t="shared" si="7"/>
        <v>0</v>
      </c>
      <c r="U41" s="17"/>
      <c r="V41" s="17"/>
      <c r="W41" s="17"/>
    </row>
    <row r="42" spans="1:23" hidden="1" x14ac:dyDescent="0.25">
      <c r="A42" s="372"/>
      <c r="B42" s="196"/>
      <c r="C42" s="175"/>
      <c r="D42" s="178"/>
      <c r="E42" s="281"/>
      <c r="F42" s="178"/>
      <c r="G42" s="281"/>
      <c r="H42" s="304" t="e">
        <f t="shared" si="0"/>
        <v>#DIV/0!</v>
      </c>
      <c r="I42" s="250"/>
      <c r="J42" s="250"/>
      <c r="K42" s="199"/>
      <c r="L42" s="191"/>
      <c r="M42" s="305">
        <f t="shared" si="1"/>
        <v>0</v>
      </c>
      <c r="N42" s="191"/>
      <c r="O42" s="306" t="e">
        <f t="shared" si="2"/>
        <v>#DIV/0!</v>
      </c>
      <c r="P42" s="307">
        <f t="shared" si="3"/>
        <v>0</v>
      </c>
      <c r="Q42" s="308">
        <f t="shared" si="4"/>
        <v>0</v>
      </c>
      <c r="R42" s="309">
        <f t="shared" si="5"/>
        <v>0</v>
      </c>
      <c r="S42" s="310">
        <f t="shared" si="6"/>
        <v>0</v>
      </c>
      <c r="T42" s="308">
        <f t="shared" si="7"/>
        <v>0</v>
      </c>
      <c r="U42" s="17"/>
      <c r="V42" s="17"/>
      <c r="W42" s="17"/>
    </row>
    <row r="43" spans="1:23" hidden="1" x14ac:dyDescent="0.25">
      <c r="A43" s="372"/>
      <c r="B43" s="196"/>
      <c r="C43" s="175"/>
      <c r="D43" s="178"/>
      <c r="E43" s="281"/>
      <c r="F43" s="178"/>
      <c r="G43" s="281"/>
      <c r="H43" s="304" t="e">
        <f t="shared" si="0"/>
        <v>#DIV/0!</v>
      </c>
      <c r="I43" s="250"/>
      <c r="J43" s="250"/>
      <c r="K43" s="199"/>
      <c r="L43" s="191"/>
      <c r="M43" s="305">
        <f t="shared" si="1"/>
        <v>0</v>
      </c>
      <c r="N43" s="191"/>
      <c r="O43" s="306" t="e">
        <f t="shared" si="2"/>
        <v>#DIV/0!</v>
      </c>
      <c r="P43" s="307">
        <f t="shared" si="3"/>
        <v>0</v>
      </c>
      <c r="Q43" s="308">
        <f t="shared" si="4"/>
        <v>0</v>
      </c>
      <c r="R43" s="309">
        <f t="shared" si="5"/>
        <v>0</v>
      </c>
      <c r="S43" s="310">
        <f t="shared" si="6"/>
        <v>0</v>
      </c>
      <c r="T43" s="308">
        <f t="shared" si="7"/>
        <v>0</v>
      </c>
      <c r="U43" s="17"/>
      <c r="V43" s="17"/>
      <c r="W43" s="17"/>
    </row>
    <row r="44" spans="1:23" hidden="1" x14ac:dyDescent="0.25">
      <c r="A44" s="372"/>
      <c r="B44" s="196"/>
      <c r="C44" s="175"/>
      <c r="D44" s="178"/>
      <c r="E44" s="281"/>
      <c r="F44" s="178"/>
      <c r="G44" s="281"/>
      <c r="H44" s="304" t="e">
        <f t="shared" si="0"/>
        <v>#DIV/0!</v>
      </c>
      <c r="I44" s="250"/>
      <c r="J44" s="250"/>
      <c r="K44" s="199"/>
      <c r="L44" s="191"/>
      <c r="M44" s="305">
        <f t="shared" si="1"/>
        <v>0</v>
      </c>
      <c r="N44" s="191"/>
      <c r="O44" s="306" t="e">
        <f t="shared" si="2"/>
        <v>#DIV/0!</v>
      </c>
      <c r="P44" s="307">
        <f t="shared" si="3"/>
        <v>0</v>
      </c>
      <c r="Q44" s="308">
        <f t="shared" si="4"/>
        <v>0</v>
      </c>
      <c r="R44" s="309">
        <f t="shared" si="5"/>
        <v>0</v>
      </c>
      <c r="S44" s="310">
        <f t="shared" si="6"/>
        <v>0</v>
      </c>
      <c r="T44" s="308">
        <f t="shared" si="7"/>
        <v>0</v>
      </c>
      <c r="U44" s="17"/>
      <c r="V44" s="17"/>
      <c r="W44" s="17"/>
    </row>
    <row r="45" spans="1:23" hidden="1" x14ac:dyDescent="0.25">
      <c r="A45" s="372"/>
      <c r="B45" s="196"/>
      <c r="C45" s="175"/>
      <c r="D45" s="178"/>
      <c r="E45" s="281"/>
      <c r="F45" s="178"/>
      <c r="G45" s="281"/>
      <c r="H45" s="304" t="e">
        <f t="shared" si="0"/>
        <v>#DIV/0!</v>
      </c>
      <c r="I45" s="250"/>
      <c r="J45" s="250"/>
      <c r="K45" s="199"/>
      <c r="L45" s="191"/>
      <c r="M45" s="305">
        <f t="shared" si="1"/>
        <v>0</v>
      </c>
      <c r="N45" s="191"/>
      <c r="O45" s="306" t="e">
        <f t="shared" si="2"/>
        <v>#DIV/0!</v>
      </c>
      <c r="P45" s="307">
        <f t="shared" si="3"/>
        <v>0</v>
      </c>
      <c r="Q45" s="308">
        <f t="shared" si="4"/>
        <v>0</v>
      </c>
      <c r="R45" s="309">
        <f t="shared" si="5"/>
        <v>0</v>
      </c>
      <c r="S45" s="310">
        <f t="shared" si="6"/>
        <v>0</v>
      </c>
      <c r="T45" s="308">
        <f t="shared" si="7"/>
        <v>0</v>
      </c>
      <c r="U45" s="17"/>
      <c r="V45" s="17"/>
      <c r="W45" s="17"/>
    </row>
    <row r="46" spans="1:23" hidden="1" x14ac:dyDescent="0.25">
      <c r="A46" s="372"/>
      <c r="B46" s="196"/>
      <c r="C46" s="175"/>
      <c r="D46" s="178"/>
      <c r="E46" s="281"/>
      <c r="F46" s="178"/>
      <c r="G46" s="281"/>
      <c r="H46" s="304" t="e">
        <f t="shared" si="0"/>
        <v>#DIV/0!</v>
      </c>
      <c r="I46" s="250"/>
      <c r="J46" s="250"/>
      <c r="K46" s="199"/>
      <c r="L46" s="191"/>
      <c r="M46" s="305">
        <f t="shared" si="1"/>
        <v>0</v>
      </c>
      <c r="N46" s="191"/>
      <c r="O46" s="306" t="e">
        <f t="shared" si="2"/>
        <v>#DIV/0!</v>
      </c>
      <c r="P46" s="307">
        <f t="shared" si="3"/>
        <v>0</v>
      </c>
      <c r="Q46" s="308">
        <f t="shared" si="4"/>
        <v>0</v>
      </c>
      <c r="R46" s="309">
        <f t="shared" si="5"/>
        <v>0</v>
      </c>
      <c r="S46" s="310">
        <f t="shared" si="6"/>
        <v>0</v>
      </c>
      <c r="T46" s="308">
        <f t="shared" si="7"/>
        <v>0</v>
      </c>
      <c r="U46" s="17"/>
      <c r="V46" s="17"/>
      <c r="W46" s="17"/>
    </row>
    <row r="47" spans="1:23" hidden="1" x14ac:dyDescent="0.25">
      <c r="A47" s="372"/>
      <c r="B47" s="196"/>
      <c r="C47" s="175"/>
      <c r="D47" s="178"/>
      <c r="E47" s="281"/>
      <c r="F47" s="178"/>
      <c r="G47" s="281"/>
      <c r="H47" s="304" t="e">
        <f t="shared" si="0"/>
        <v>#DIV/0!</v>
      </c>
      <c r="I47" s="250"/>
      <c r="J47" s="250"/>
      <c r="K47" s="199"/>
      <c r="L47" s="191"/>
      <c r="M47" s="305">
        <f t="shared" si="1"/>
        <v>0</v>
      </c>
      <c r="N47" s="191"/>
      <c r="O47" s="306" t="e">
        <f t="shared" si="2"/>
        <v>#DIV/0!</v>
      </c>
      <c r="P47" s="307">
        <f t="shared" si="3"/>
        <v>0</v>
      </c>
      <c r="Q47" s="308">
        <f t="shared" si="4"/>
        <v>0</v>
      </c>
      <c r="R47" s="309">
        <f t="shared" si="5"/>
        <v>0</v>
      </c>
      <c r="S47" s="310">
        <f t="shared" si="6"/>
        <v>0</v>
      </c>
      <c r="T47" s="308">
        <f t="shared" si="7"/>
        <v>0</v>
      </c>
      <c r="U47" s="17"/>
      <c r="V47" s="17"/>
      <c r="W47" s="17"/>
    </row>
    <row r="48" spans="1:23" hidden="1" x14ac:dyDescent="0.25">
      <c r="A48" s="372"/>
      <c r="B48" s="196"/>
      <c r="C48" s="175"/>
      <c r="D48" s="178"/>
      <c r="E48" s="281"/>
      <c r="F48" s="178"/>
      <c r="G48" s="281"/>
      <c r="H48" s="304" t="e">
        <f t="shared" si="0"/>
        <v>#DIV/0!</v>
      </c>
      <c r="I48" s="250"/>
      <c r="J48" s="250"/>
      <c r="K48" s="199"/>
      <c r="L48" s="191"/>
      <c r="M48" s="305">
        <f t="shared" si="1"/>
        <v>0</v>
      </c>
      <c r="N48" s="191"/>
      <c r="O48" s="306" t="e">
        <f t="shared" si="2"/>
        <v>#DIV/0!</v>
      </c>
      <c r="P48" s="307">
        <f t="shared" si="3"/>
        <v>0</v>
      </c>
      <c r="Q48" s="308">
        <f t="shared" si="4"/>
        <v>0</v>
      </c>
      <c r="R48" s="309">
        <f t="shared" si="5"/>
        <v>0</v>
      </c>
      <c r="S48" s="310">
        <f t="shared" si="6"/>
        <v>0</v>
      </c>
      <c r="T48" s="308">
        <f t="shared" si="7"/>
        <v>0</v>
      </c>
      <c r="U48" s="17"/>
      <c r="V48" s="17"/>
      <c r="W48" s="17"/>
    </row>
    <row r="49" spans="1:23" hidden="1" x14ac:dyDescent="0.25">
      <c r="A49" s="372"/>
      <c r="B49" s="196"/>
      <c r="C49" s="175"/>
      <c r="D49" s="178"/>
      <c r="E49" s="281"/>
      <c r="F49" s="178"/>
      <c r="G49" s="281"/>
      <c r="H49" s="304" t="e">
        <f t="shared" si="0"/>
        <v>#DIV/0!</v>
      </c>
      <c r="I49" s="250"/>
      <c r="J49" s="250"/>
      <c r="K49" s="199"/>
      <c r="L49" s="191"/>
      <c r="M49" s="305">
        <f t="shared" si="1"/>
        <v>0</v>
      </c>
      <c r="N49" s="191"/>
      <c r="O49" s="306" t="e">
        <f t="shared" si="2"/>
        <v>#DIV/0!</v>
      </c>
      <c r="P49" s="307">
        <f t="shared" si="3"/>
        <v>0</v>
      </c>
      <c r="Q49" s="308">
        <f t="shared" si="4"/>
        <v>0</v>
      </c>
      <c r="R49" s="309">
        <f t="shared" si="5"/>
        <v>0</v>
      </c>
      <c r="S49" s="310">
        <f t="shared" si="6"/>
        <v>0</v>
      </c>
      <c r="T49" s="308">
        <f t="shared" si="7"/>
        <v>0</v>
      </c>
      <c r="U49" s="17"/>
      <c r="V49" s="17"/>
      <c r="W49" s="17"/>
    </row>
    <row r="50" spans="1:23" hidden="1" x14ac:dyDescent="0.25">
      <c r="A50" s="372"/>
      <c r="B50" s="196"/>
      <c r="C50" s="175"/>
      <c r="D50" s="178"/>
      <c r="E50" s="281"/>
      <c r="F50" s="178"/>
      <c r="G50" s="281"/>
      <c r="H50" s="304" t="e">
        <f t="shared" si="0"/>
        <v>#DIV/0!</v>
      </c>
      <c r="I50" s="250"/>
      <c r="J50" s="250"/>
      <c r="K50" s="199"/>
      <c r="L50" s="191"/>
      <c r="M50" s="305">
        <f t="shared" si="1"/>
        <v>0</v>
      </c>
      <c r="N50" s="191"/>
      <c r="O50" s="306" t="e">
        <f t="shared" si="2"/>
        <v>#DIV/0!</v>
      </c>
      <c r="P50" s="307">
        <f t="shared" si="3"/>
        <v>0</v>
      </c>
      <c r="Q50" s="308">
        <f t="shared" si="4"/>
        <v>0</v>
      </c>
      <c r="R50" s="309">
        <f t="shared" si="5"/>
        <v>0</v>
      </c>
      <c r="S50" s="310">
        <f t="shared" si="6"/>
        <v>0</v>
      </c>
      <c r="T50" s="308">
        <f t="shared" si="7"/>
        <v>0</v>
      </c>
      <c r="U50" s="17"/>
      <c r="V50" s="17"/>
      <c r="W50" s="17"/>
    </row>
    <row r="51" spans="1:23" hidden="1" x14ac:dyDescent="0.25">
      <c r="A51" s="372"/>
      <c r="B51" s="196"/>
      <c r="C51" s="175"/>
      <c r="D51" s="178"/>
      <c r="E51" s="281"/>
      <c r="F51" s="178"/>
      <c r="G51" s="281"/>
      <c r="H51" s="304" t="e">
        <f t="shared" si="0"/>
        <v>#DIV/0!</v>
      </c>
      <c r="I51" s="250"/>
      <c r="J51" s="250"/>
      <c r="K51" s="199"/>
      <c r="L51" s="191"/>
      <c r="M51" s="305">
        <f t="shared" si="1"/>
        <v>0</v>
      </c>
      <c r="N51" s="191"/>
      <c r="O51" s="306" t="e">
        <f t="shared" si="2"/>
        <v>#DIV/0!</v>
      </c>
      <c r="P51" s="307">
        <f t="shared" si="3"/>
        <v>0</v>
      </c>
      <c r="Q51" s="308">
        <f t="shared" si="4"/>
        <v>0</v>
      </c>
      <c r="R51" s="309">
        <f t="shared" si="5"/>
        <v>0</v>
      </c>
      <c r="S51" s="310">
        <f t="shared" si="6"/>
        <v>0</v>
      </c>
      <c r="T51" s="308">
        <f t="shared" si="7"/>
        <v>0</v>
      </c>
      <c r="U51" s="17"/>
      <c r="V51" s="17"/>
      <c r="W51" s="17"/>
    </row>
    <row r="52" spans="1:23" hidden="1" x14ac:dyDescent="0.25">
      <c r="A52" s="372"/>
      <c r="B52" s="196"/>
      <c r="C52" s="175"/>
      <c r="D52" s="178"/>
      <c r="E52" s="281"/>
      <c r="F52" s="178"/>
      <c r="G52" s="281"/>
      <c r="H52" s="304" t="e">
        <f t="shared" si="0"/>
        <v>#DIV/0!</v>
      </c>
      <c r="I52" s="250"/>
      <c r="J52" s="250"/>
      <c r="K52" s="199"/>
      <c r="L52" s="191"/>
      <c r="M52" s="305">
        <f t="shared" si="1"/>
        <v>0</v>
      </c>
      <c r="N52" s="191"/>
      <c r="O52" s="306" t="e">
        <f t="shared" si="2"/>
        <v>#DIV/0!</v>
      </c>
      <c r="P52" s="307">
        <f t="shared" si="3"/>
        <v>0</v>
      </c>
      <c r="Q52" s="308">
        <f t="shared" si="4"/>
        <v>0</v>
      </c>
      <c r="R52" s="309">
        <f t="shared" si="5"/>
        <v>0</v>
      </c>
      <c r="S52" s="310">
        <f t="shared" si="6"/>
        <v>0</v>
      </c>
      <c r="T52" s="308">
        <f t="shared" si="7"/>
        <v>0</v>
      </c>
      <c r="U52" s="17"/>
      <c r="V52" s="17"/>
      <c r="W52" s="17"/>
    </row>
    <row r="53" spans="1:23" hidden="1" x14ac:dyDescent="0.25">
      <c r="A53" s="372"/>
      <c r="B53" s="196"/>
      <c r="C53" s="175"/>
      <c r="D53" s="178"/>
      <c r="E53" s="281"/>
      <c r="F53" s="178"/>
      <c r="G53" s="281"/>
      <c r="H53" s="304" t="e">
        <f t="shared" si="0"/>
        <v>#DIV/0!</v>
      </c>
      <c r="I53" s="250"/>
      <c r="J53" s="250"/>
      <c r="K53" s="199"/>
      <c r="L53" s="191"/>
      <c r="M53" s="305">
        <f t="shared" si="1"/>
        <v>0</v>
      </c>
      <c r="N53" s="191"/>
      <c r="O53" s="306" t="e">
        <f t="shared" si="2"/>
        <v>#DIV/0!</v>
      </c>
      <c r="P53" s="307">
        <f t="shared" si="3"/>
        <v>0</v>
      </c>
      <c r="Q53" s="308">
        <f t="shared" si="4"/>
        <v>0</v>
      </c>
      <c r="R53" s="309">
        <f t="shared" si="5"/>
        <v>0</v>
      </c>
      <c r="S53" s="310">
        <f t="shared" si="6"/>
        <v>0</v>
      </c>
      <c r="T53" s="308">
        <f t="shared" si="7"/>
        <v>0</v>
      </c>
      <c r="U53" s="17"/>
      <c r="V53" s="17"/>
      <c r="W53" s="17"/>
    </row>
    <row r="54" spans="1:23" hidden="1" x14ac:dyDescent="0.25">
      <c r="A54" s="372"/>
      <c r="B54" s="196"/>
      <c r="C54" s="175"/>
      <c r="D54" s="178"/>
      <c r="E54" s="281"/>
      <c r="F54" s="178"/>
      <c r="G54" s="281"/>
      <c r="H54" s="304" t="e">
        <f t="shared" si="0"/>
        <v>#DIV/0!</v>
      </c>
      <c r="I54" s="250"/>
      <c r="J54" s="250"/>
      <c r="K54" s="199"/>
      <c r="L54" s="191"/>
      <c r="M54" s="305">
        <f t="shared" si="1"/>
        <v>0</v>
      </c>
      <c r="N54" s="191"/>
      <c r="O54" s="306" t="e">
        <f t="shared" si="2"/>
        <v>#DIV/0!</v>
      </c>
      <c r="P54" s="307">
        <f t="shared" si="3"/>
        <v>0</v>
      </c>
      <c r="Q54" s="308">
        <f t="shared" si="4"/>
        <v>0</v>
      </c>
      <c r="R54" s="309">
        <f t="shared" si="5"/>
        <v>0</v>
      </c>
      <c r="S54" s="310">
        <f t="shared" si="6"/>
        <v>0</v>
      </c>
      <c r="T54" s="308">
        <f t="shared" si="7"/>
        <v>0</v>
      </c>
      <c r="U54" s="17"/>
      <c r="V54" s="17"/>
      <c r="W54" s="17"/>
    </row>
    <row r="55" spans="1:23" hidden="1" x14ac:dyDescent="0.25">
      <c r="A55" s="372"/>
      <c r="B55" s="196"/>
      <c r="C55" s="175"/>
      <c r="D55" s="178"/>
      <c r="E55" s="281"/>
      <c r="F55" s="178"/>
      <c r="G55" s="281"/>
      <c r="H55" s="304" t="e">
        <f t="shared" si="0"/>
        <v>#DIV/0!</v>
      </c>
      <c r="I55" s="250"/>
      <c r="J55" s="250"/>
      <c r="K55" s="199"/>
      <c r="L55" s="191"/>
      <c r="M55" s="305">
        <f t="shared" si="1"/>
        <v>0</v>
      </c>
      <c r="N55" s="191"/>
      <c r="O55" s="306" t="e">
        <f t="shared" si="2"/>
        <v>#DIV/0!</v>
      </c>
      <c r="P55" s="307">
        <f t="shared" si="3"/>
        <v>0</v>
      </c>
      <c r="Q55" s="308">
        <f t="shared" si="4"/>
        <v>0</v>
      </c>
      <c r="R55" s="309">
        <f t="shared" si="5"/>
        <v>0</v>
      </c>
      <c r="S55" s="310">
        <f t="shared" si="6"/>
        <v>0</v>
      </c>
      <c r="T55" s="308">
        <f t="shared" si="7"/>
        <v>0</v>
      </c>
      <c r="U55" s="17"/>
      <c r="V55" s="17"/>
      <c r="W55" s="17"/>
    </row>
    <row r="56" spans="1:23" hidden="1" x14ac:dyDescent="0.25">
      <c r="A56" s="372"/>
      <c r="B56" s="196"/>
      <c r="C56" s="175"/>
      <c r="D56" s="178"/>
      <c r="E56" s="281"/>
      <c r="F56" s="178"/>
      <c r="G56" s="281"/>
      <c r="H56" s="304" t="e">
        <f t="shared" si="0"/>
        <v>#DIV/0!</v>
      </c>
      <c r="I56" s="250"/>
      <c r="J56" s="250"/>
      <c r="K56" s="199"/>
      <c r="L56" s="191"/>
      <c r="M56" s="305">
        <f t="shared" si="1"/>
        <v>0</v>
      </c>
      <c r="N56" s="191"/>
      <c r="O56" s="306" t="e">
        <f t="shared" si="2"/>
        <v>#DIV/0!</v>
      </c>
      <c r="P56" s="307">
        <f t="shared" si="3"/>
        <v>0</v>
      </c>
      <c r="Q56" s="308">
        <f t="shared" si="4"/>
        <v>0</v>
      </c>
      <c r="R56" s="309">
        <f t="shared" si="5"/>
        <v>0</v>
      </c>
      <c r="S56" s="310">
        <f t="shared" si="6"/>
        <v>0</v>
      </c>
      <c r="T56" s="308">
        <f t="shared" si="7"/>
        <v>0</v>
      </c>
      <c r="U56" s="17"/>
      <c r="V56" s="17"/>
      <c r="W56" s="17"/>
    </row>
    <row r="57" spans="1:23" hidden="1" x14ac:dyDescent="0.25">
      <c r="A57" s="372"/>
      <c r="B57" s="196"/>
      <c r="C57" s="175"/>
      <c r="D57" s="178"/>
      <c r="E57" s="281"/>
      <c r="F57" s="178"/>
      <c r="G57" s="281"/>
      <c r="H57" s="304" t="e">
        <f t="shared" si="0"/>
        <v>#DIV/0!</v>
      </c>
      <c r="I57" s="250"/>
      <c r="J57" s="250"/>
      <c r="K57" s="199"/>
      <c r="L57" s="191"/>
      <c r="M57" s="305">
        <f t="shared" si="1"/>
        <v>0</v>
      </c>
      <c r="N57" s="191"/>
      <c r="O57" s="306" t="e">
        <f t="shared" si="2"/>
        <v>#DIV/0!</v>
      </c>
      <c r="P57" s="307">
        <f t="shared" si="3"/>
        <v>0</v>
      </c>
      <c r="Q57" s="308">
        <f t="shared" si="4"/>
        <v>0</v>
      </c>
      <c r="R57" s="309">
        <f t="shared" si="5"/>
        <v>0</v>
      </c>
      <c r="S57" s="310">
        <f t="shared" si="6"/>
        <v>0</v>
      </c>
      <c r="T57" s="308">
        <f t="shared" si="7"/>
        <v>0</v>
      </c>
      <c r="U57" s="17"/>
      <c r="V57" s="17"/>
      <c r="W57" s="17"/>
    </row>
    <row r="58" spans="1:23" hidden="1" x14ac:dyDescent="0.25">
      <c r="A58" s="372"/>
      <c r="B58" s="196"/>
      <c r="C58" s="175"/>
      <c r="D58" s="178"/>
      <c r="E58" s="281"/>
      <c r="F58" s="178"/>
      <c r="G58" s="281"/>
      <c r="H58" s="304" t="e">
        <f t="shared" si="0"/>
        <v>#DIV/0!</v>
      </c>
      <c r="I58" s="250"/>
      <c r="J58" s="250"/>
      <c r="K58" s="199"/>
      <c r="L58" s="191"/>
      <c r="M58" s="305">
        <f t="shared" si="1"/>
        <v>0</v>
      </c>
      <c r="N58" s="191"/>
      <c r="O58" s="306" t="e">
        <f t="shared" si="2"/>
        <v>#DIV/0!</v>
      </c>
      <c r="P58" s="307">
        <f t="shared" si="3"/>
        <v>0</v>
      </c>
      <c r="Q58" s="308">
        <f t="shared" si="4"/>
        <v>0</v>
      </c>
      <c r="R58" s="309">
        <f t="shared" si="5"/>
        <v>0</v>
      </c>
      <c r="S58" s="310">
        <f t="shared" si="6"/>
        <v>0</v>
      </c>
      <c r="T58" s="308">
        <f t="shared" si="7"/>
        <v>0</v>
      </c>
      <c r="U58" s="17"/>
      <c r="V58" s="17"/>
      <c r="W58" s="17"/>
    </row>
    <row r="59" spans="1:23" hidden="1" x14ac:dyDescent="0.25">
      <c r="A59" s="372"/>
      <c r="B59" s="196"/>
      <c r="C59" s="175"/>
      <c r="D59" s="178"/>
      <c r="E59" s="281"/>
      <c r="F59" s="178"/>
      <c r="G59" s="281"/>
      <c r="H59" s="304" t="e">
        <f t="shared" si="0"/>
        <v>#DIV/0!</v>
      </c>
      <c r="I59" s="250"/>
      <c r="J59" s="250"/>
      <c r="K59" s="199"/>
      <c r="L59" s="191"/>
      <c r="M59" s="305">
        <f t="shared" si="1"/>
        <v>0</v>
      </c>
      <c r="N59" s="191"/>
      <c r="O59" s="306" t="e">
        <f t="shared" si="2"/>
        <v>#DIV/0!</v>
      </c>
      <c r="P59" s="307">
        <f t="shared" si="3"/>
        <v>0</v>
      </c>
      <c r="Q59" s="308">
        <f t="shared" si="4"/>
        <v>0</v>
      </c>
      <c r="R59" s="309">
        <f t="shared" si="5"/>
        <v>0</v>
      </c>
      <c r="S59" s="310">
        <f t="shared" si="6"/>
        <v>0</v>
      </c>
      <c r="T59" s="308">
        <f t="shared" si="7"/>
        <v>0</v>
      </c>
      <c r="U59" s="17"/>
      <c r="V59" s="17"/>
      <c r="W59" s="17"/>
    </row>
    <row r="60" spans="1:23" hidden="1" x14ac:dyDescent="0.25">
      <c r="A60" s="372"/>
      <c r="B60" s="196"/>
      <c r="C60" s="175"/>
      <c r="D60" s="178"/>
      <c r="E60" s="281"/>
      <c r="F60" s="178"/>
      <c r="G60" s="281"/>
      <c r="H60" s="304" t="e">
        <f t="shared" si="0"/>
        <v>#DIV/0!</v>
      </c>
      <c r="I60" s="250"/>
      <c r="J60" s="250"/>
      <c r="K60" s="199"/>
      <c r="L60" s="191"/>
      <c r="M60" s="305">
        <f t="shared" si="1"/>
        <v>0</v>
      </c>
      <c r="N60" s="191"/>
      <c r="O60" s="306" t="e">
        <f t="shared" si="2"/>
        <v>#DIV/0!</v>
      </c>
      <c r="P60" s="307">
        <f t="shared" si="3"/>
        <v>0</v>
      </c>
      <c r="Q60" s="308">
        <f t="shared" si="4"/>
        <v>0</v>
      </c>
      <c r="R60" s="309">
        <f t="shared" si="5"/>
        <v>0</v>
      </c>
      <c r="S60" s="310">
        <f t="shared" si="6"/>
        <v>0</v>
      </c>
      <c r="T60" s="308">
        <f t="shared" si="7"/>
        <v>0</v>
      </c>
      <c r="U60" s="17"/>
      <c r="V60" s="17"/>
      <c r="W60" s="17"/>
    </row>
    <row r="61" spans="1:23" hidden="1" x14ac:dyDescent="0.25">
      <c r="A61" s="372"/>
      <c r="B61" s="196"/>
      <c r="C61" s="175"/>
      <c r="D61" s="178"/>
      <c r="E61" s="281"/>
      <c r="F61" s="178"/>
      <c r="G61" s="281"/>
      <c r="H61" s="304" t="e">
        <f t="shared" si="0"/>
        <v>#DIV/0!</v>
      </c>
      <c r="I61" s="250"/>
      <c r="J61" s="250"/>
      <c r="K61" s="199"/>
      <c r="L61" s="191"/>
      <c r="M61" s="305">
        <f t="shared" si="1"/>
        <v>0</v>
      </c>
      <c r="N61" s="191"/>
      <c r="O61" s="306" t="e">
        <f t="shared" si="2"/>
        <v>#DIV/0!</v>
      </c>
      <c r="P61" s="307">
        <f t="shared" si="3"/>
        <v>0</v>
      </c>
      <c r="Q61" s="308">
        <f t="shared" si="4"/>
        <v>0</v>
      </c>
      <c r="R61" s="309">
        <f t="shared" si="5"/>
        <v>0</v>
      </c>
      <c r="S61" s="310">
        <f t="shared" si="6"/>
        <v>0</v>
      </c>
      <c r="T61" s="308">
        <f t="shared" si="7"/>
        <v>0</v>
      </c>
      <c r="U61" s="17"/>
      <c r="V61" s="17"/>
      <c r="W61" s="17"/>
    </row>
    <row r="62" spans="1:23" hidden="1" x14ac:dyDescent="0.25">
      <c r="A62" s="372"/>
      <c r="B62" s="196"/>
      <c r="C62" s="175"/>
      <c r="D62" s="178"/>
      <c r="E62" s="281"/>
      <c r="F62" s="178"/>
      <c r="G62" s="281"/>
      <c r="H62" s="304" t="e">
        <f t="shared" si="0"/>
        <v>#DIV/0!</v>
      </c>
      <c r="I62" s="250"/>
      <c r="J62" s="250"/>
      <c r="K62" s="199"/>
      <c r="L62" s="191"/>
      <c r="M62" s="305">
        <f t="shared" si="1"/>
        <v>0</v>
      </c>
      <c r="N62" s="191"/>
      <c r="O62" s="306" t="e">
        <f t="shared" si="2"/>
        <v>#DIV/0!</v>
      </c>
      <c r="P62" s="307">
        <f t="shared" si="3"/>
        <v>0</v>
      </c>
      <c r="Q62" s="308">
        <f t="shared" si="4"/>
        <v>0</v>
      </c>
      <c r="R62" s="309">
        <f t="shared" si="5"/>
        <v>0</v>
      </c>
      <c r="S62" s="310">
        <f t="shared" si="6"/>
        <v>0</v>
      </c>
      <c r="T62" s="308">
        <f t="shared" si="7"/>
        <v>0</v>
      </c>
      <c r="U62" s="17"/>
      <c r="V62" s="17"/>
      <c r="W62" s="17"/>
    </row>
    <row r="63" spans="1:23" hidden="1" x14ac:dyDescent="0.25">
      <c r="A63" s="372"/>
      <c r="B63" s="196"/>
      <c r="C63" s="175"/>
      <c r="D63" s="178"/>
      <c r="E63" s="281"/>
      <c r="F63" s="178"/>
      <c r="G63" s="281"/>
      <c r="H63" s="304" t="e">
        <f t="shared" si="0"/>
        <v>#DIV/0!</v>
      </c>
      <c r="I63" s="250"/>
      <c r="J63" s="250"/>
      <c r="K63" s="199"/>
      <c r="L63" s="191"/>
      <c r="M63" s="305">
        <f t="shared" si="1"/>
        <v>0</v>
      </c>
      <c r="N63" s="191"/>
      <c r="O63" s="306" t="e">
        <f t="shared" si="2"/>
        <v>#DIV/0!</v>
      </c>
      <c r="P63" s="307">
        <f t="shared" si="3"/>
        <v>0</v>
      </c>
      <c r="Q63" s="308">
        <f t="shared" si="4"/>
        <v>0</v>
      </c>
      <c r="R63" s="309">
        <f t="shared" si="5"/>
        <v>0</v>
      </c>
      <c r="S63" s="310">
        <f t="shared" si="6"/>
        <v>0</v>
      </c>
      <c r="T63" s="308">
        <f t="shared" si="7"/>
        <v>0</v>
      </c>
      <c r="U63" s="17"/>
      <c r="V63" s="17"/>
      <c r="W63" s="17"/>
    </row>
    <row r="64" spans="1:23" hidden="1" x14ac:dyDescent="0.25">
      <c r="A64" s="372"/>
      <c r="B64" s="196"/>
      <c r="C64" s="175"/>
      <c r="D64" s="178"/>
      <c r="E64" s="281"/>
      <c r="F64" s="178"/>
      <c r="G64" s="281"/>
      <c r="H64" s="304" t="e">
        <f t="shared" si="0"/>
        <v>#DIV/0!</v>
      </c>
      <c r="I64" s="250"/>
      <c r="J64" s="250"/>
      <c r="K64" s="199"/>
      <c r="L64" s="191"/>
      <c r="M64" s="305">
        <f t="shared" si="1"/>
        <v>0</v>
      </c>
      <c r="N64" s="191"/>
      <c r="O64" s="306" t="e">
        <f t="shared" si="2"/>
        <v>#DIV/0!</v>
      </c>
      <c r="P64" s="307">
        <f t="shared" si="3"/>
        <v>0</v>
      </c>
      <c r="Q64" s="308">
        <f t="shared" si="4"/>
        <v>0</v>
      </c>
      <c r="R64" s="309">
        <f t="shared" si="5"/>
        <v>0</v>
      </c>
      <c r="S64" s="310">
        <f t="shared" si="6"/>
        <v>0</v>
      </c>
      <c r="T64" s="308">
        <f t="shared" si="7"/>
        <v>0</v>
      </c>
      <c r="U64" s="17"/>
      <c r="V64" s="17"/>
      <c r="W64" s="17"/>
    </row>
    <row r="65" spans="1:23" hidden="1" x14ac:dyDescent="0.25">
      <c r="A65" s="372"/>
      <c r="B65" s="196"/>
      <c r="C65" s="175"/>
      <c r="D65" s="178"/>
      <c r="E65" s="281"/>
      <c r="F65" s="178"/>
      <c r="G65" s="281"/>
      <c r="H65" s="304" t="e">
        <f t="shared" si="0"/>
        <v>#DIV/0!</v>
      </c>
      <c r="I65" s="250"/>
      <c r="J65" s="250"/>
      <c r="K65" s="199"/>
      <c r="L65" s="191"/>
      <c r="M65" s="305">
        <f t="shared" si="1"/>
        <v>0</v>
      </c>
      <c r="N65" s="191"/>
      <c r="O65" s="306" t="e">
        <f t="shared" si="2"/>
        <v>#DIV/0!</v>
      </c>
      <c r="P65" s="307">
        <f t="shared" si="3"/>
        <v>0</v>
      </c>
      <c r="Q65" s="308">
        <f t="shared" si="4"/>
        <v>0</v>
      </c>
      <c r="R65" s="309">
        <f t="shared" si="5"/>
        <v>0</v>
      </c>
      <c r="S65" s="310">
        <f t="shared" si="6"/>
        <v>0</v>
      </c>
      <c r="T65" s="308">
        <f t="shared" si="7"/>
        <v>0</v>
      </c>
      <c r="U65" s="17"/>
      <c r="V65" s="17"/>
      <c r="W65" s="17"/>
    </row>
    <row r="66" spans="1:23" hidden="1" x14ac:dyDescent="0.25">
      <c r="A66" s="372"/>
      <c r="B66" s="196"/>
      <c r="C66" s="175"/>
      <c r="D66" s="178"/>
      <c r="E66" s="281"/>
      <c r="F66" s="178"/>
      <c r="G66" s="281"/>
      <c r="H66" s="304" t="e">
        <f t="shared" si="0"/>
        <v>#DIV/0!</v>
      </c>
      <c r="I66" s="250"/>
      <c r="J66" s="250"/>
      <c r="K66" s="199"/>
      <c r="L66" s="191"/>
      <c r="M66" s="305">
        <f t="shared" si="1"/>
        <v>0</v>
      </c>
      <c r="N66" s="191"/>
      <c r="O66" s="306" t="e">
        <f t="shared" si="2"/>
        <v>#DIV/0!</v>
      </c>
      <c r="P66" s="307">
        <f t="shared" si="3"/>
        <v>0</v>
      </c>
      <c r="Q66" s="308">
        <f t="shared" si="4"/>
        <v>0</v>
      </c>
      <c r="R66" s="309">
        <f t="shared" si="5"/>
        <v>0</v>
      </c>
      <c r="S66" s="310">
        <f t="shared" si="6"/>
        <v>0</v>
      </c>
      <c r="T66" s="308">
        <f t="shared" si="7"/>
        <v>0</v>
      </c>
      <c r="U66" s="17"/>
      <c r="V66" s="17"/>
      <c r="W66" s="17"/>
    </row>
    <row r="67" spans="1:23" hidden="1" x14ac:dyDescent="0.25">
      <c r="A67" s="372"/>
      <c r="B67" s="196"/>
      <c r="C67" s="175"/>
      <c r="D67" s="178"/>
      <c r="E67" s="281"/>
      <c r="F67" s="178"/>
      <c r="G67" s="281"/>
      <c r="H67" s="304" t="e">
        <f t="shared" si="0"/>
        <v>#DIV/0!</v>
      </c>
      <c r="I67" s="250"/>
      <c r="J67" s="250"/>
      <c r="K67" s="199"/>
      <c r="L67" s="191"/>
      <c r="M67" s="305">
        <f t="shared" si="1"/>
        <v>0</v>
      </c>
      <c r="N67" s="191"/>
      <c r="O67" s="306" t="e">
        <f t="shared" si="2"/>
        <v>#DIV/0!</v>
      </c>
      <c r="P67" s="307">
        <f t="shared" si="3"/>
        <v>0</v>
      </c>
      <c r="Q67" s="308">
        <f t="shared" si="4"/>
        <v>0</v>
      </c>
      <c r="R67" s="309">
        <f t="shared" si="5"/>
        <v>0</v>
      </c>
      <c r="S67" s="310">
        <f t="shared" si="6"/>
        <v>0</v>
      </c>
      <c r="T67" s="308">
        <f t="shared" si="7"/>
        <v>0</v>
      </c>
      <c r="U67" s="17"/>
      <c r="V67" s="17"/>
      <c r="W67" s="17"/>
    </row>
    <row r="68" spans="1:23" hidden="1" x14ac:dyDescent="0.25">
      <c r="A68" s="372"/>
      <c r="B68" s="196"/>
      <c r="C68" s="175"/>
      <c r="D68" s="178"/>
      <c r="E68" s="281"/>
      <c r="F68" s="178"/>
      <c r="G68" s="281"/>
      <c r="H68" s="304" t="e">
        <f t="shared" si="0"/>
        <v>#DIV/0!</v>
      </c>
      <c r="I68" s="250"/>
      <c r="J68" s="250"/>
      <c r="K68" s="199"/>
      <c r="L68" s="191"/>
      <c r="M68" s="305">
        <f t="shared" si="1"/>
        <v>0</v>
      </c>
      <c r="N68" s="191"/>
      <c r="O68" s="306" t="e">
        <f t="shared" si="2"/>
        <v>#DIV/0!</v>
      </c>
      <c r="P68" s="307">
        <f t="shared" si="3"/>
        <v>0</v>
      </c>
      <c r="Q68" s="308">
        <f t="shared" si="4"/>
        <v>0</v>
      </c>
      <c r="R68" s="309">
        <f t="shared" si="5"/>
        <v>0</v>
      </c>
      <c r="S68" s="310">
        <f t="shared" si="6"/>
        <v>0</v>
      </c>
      <c r="T68" s="308">
        <f t="shared" si="7"/>
        <v>0</v>
      </c>
      <c r="U68" s="17"/>
      <c r="V68" s="17"/>
      <c r="W68" s="17"/>
    </row>
    <row r="69" spans="1:23" hidden="1" x14ac:dyDescent="0.25">
      <c r="A69" s="372"/>
      <c r="B69" s="196"/>
      <c r="C69" s="175"/>
      <c r="D69" s="178"/>
      <c r="E69" s="281"/>
      <c r="F69" s="178"/>
      <c r="G69" s="281"/>
      <c r="H69" s="304" t="e">
        <f t="shared" si="0"/>
        <v>#DIV/0!</v>
      </c>
      <c r="I69" s="250"/>
      <c r="J69" s="250"/>
      <c r="K69" s="199"/>
      <c r="L69" s="191"/>
      <c r="M69" s="305">
        <f t="shared" si="1"/>
        <v>0</v>
      </c>
      <c r="N69" s="191"/>
      <c r="O69" s="306" t="e">
        <f t="shared" si="2"/>
        <v>#DIV/0!</v>
      </c>
      <c r="P69" s="307">
        <f t="shared" si="3"/>
        <v>0</v>
      </c>
      <c r="Q69" s="308">
        <f t="shared" si="4"/>
        <v>0</v>
      </c>
      <c r="R69" s="309">
        <f t="shared" si="5"/>
        <v>0</v>
      </c>
      <c r="S69" s="310">
        <f t="shared" si="6"/>
        <v>0</v>
      </c>
      <c r="T69" s="308">
        <f t="shared" si="7"/>
        <v>0</v>
      </c>
      <c r="U69" s="17"/>
      <c r="V69" s="17"/>
      <c r="W69" s="17"/>
    </row>
    <row r="70" spans="1:23" ht="13.8" thickBot="1" x14ac:dyDescent="0.3">
      <c r="A70" s="373"/>
      <c r="B70" s="224"/>
      <c r="C70" s="154" t="s">
        <v>17</v>
      </c>
      <c r="D70" s="182"/>
      <c r="E70" s="181"/>
      <c r="F70" s="182"/>
      <c r="G70" s="222"/>
      <c r="H70" s="186"/>
      <c r="I70" s="284">
        <f>SUM(I16:I69)</f>
        <v>0</v>
      </c>
      <c r="J70" s="284">
        <f t="shared" ref="J70" si="8">SUM(J16:J69)</f>
        <v>0</v>
      </c>
      <c r="K70" s="210"/>
      <c r="L70" s="203">
        <f t="shared" ref="L70:N70" si="9">SUM(L16:L69)</f>
        <v>0</v>
      </c>
      <c r="M70" s="188">
        <f t="shared" si="9"/>
        <v>0</v>
      </c>
      <c r="N70" s="203">
        <f t="shared" si="9"/>
        <v>0</v>
      </c>
      <c r="O70" s="287" t="e">
        <f t="shared" si="2"/>
        <v>#DIV/0!</v>
      </c>
      <c r="P70" s="122">
        <f t="shared" si="3"/>
        <v>0</v>
      </c>
      <c r="Q70" s="278">
        <f t="shared" ref="Q70" si="10">SUM(Q16:Q69)</f>
        <v>0</v>
      </c>
      <c r="R70" s="275">
        <f>Q70*Q$11</f>
        <v>0</v>
      </c>
      <c r="S70" s="285">
        <f t="shared" ref="S70:S77" si="11">P70+R70</f>
        <v>0</v>
      </c>
      <c r="T70" s="275">
        <f t="shared" ref="T70" si="12">SUM(T16:T69)</f>
        <v>0</v>
      </c>
      <c r="U70" s="22"/>
      <c r="V70" s="22"/>
      <c r="W70" s="22"/>
    </row>
    <row r="71" spans="1:23" ht="34.200000000000003" x14ac:dyDescent="0.25">
      <c r="A71" s="374" t="s">
        <v>184</v>
      </c>
      <c r="B71" s="258"/>
      <c r="C71" s="175" t="s">
        <v>237</v>
      </c>
      <c r="D71" s="259"/>
      <c r="E71" s="281"/>
      <c r="F71" s="259"/>
      <c r="G71" s="281"/>
      <c r="H71" s="297" t="e">
        <f>N71/G71</f>
        <v>#DIV/0!</v>
      </c>
      <c r="I71" s="251"/>
      <c r="J71" s="250"/>
      <c r="K71" s="229"/>
      <c r="L71" s="230"/>
      <c r="M71" s="295">
        <f>L71-N71</f>
        <v>0</v>
      </c>
      <c r="N71" s="230"/>
      <c r="O71" s="316" t="e">
        <f>T71/N71</f>
        <v>#DIV/0!</v>
      </c>
      <c r="P71" s="311">
        <f>T71/1.1</f>
        <v>0</v>
      </c>
      <c r="Q71" s="312">
        <f>I71*G$6</f>
        <v>0</v>
      </c>
      <c r="R71" s="313">
        <f>J71*G$11</f>
        <v>0</v>
      </c>
      <c r="S71" s="314">
        <f>Q71+R71</f>
        <v>0</v>
      </c>
      <c r="T71" s="312">
        <f>K71*S71</f>
        <v>0</v>
      </c>
      <c r="U71" s="17"/>
      <c r="V71" s="17"/>
      <c r="W71" s="17"/>
    </row>
    <row r="72" spans="1:23" x14ac:dyDescent="0.25">
      <c r="A72" s="375"/>
      <c r="B72" s="196"/>
      <c r="C72" s="175"/>
      <c r="D72" s="178"/>
      <c r="E72" s="281"/>
      <c r="F72" s="178"/>
      <c r="G72" s="281"/>
      <c r="H72" s="304" t="e">
        <f>N72/G72</f>
        <v>#DIV/0!</v>
      </c>
      <c r="I72" s="250"/>
      <c r="J72" s="250"/>
      <c r="K72" s="199"/>
      <c r="L72" s="191"/>
      <c r="M72" s="305">
        <f>L72-N72</f>
        <v>0</v>
      </c>
      <c r="N72" s="191"/>
      <c r="O72" s="316" t="e">
        <f t="shared" ref="O72:O76" si="13">T72/N72</f>
        <v>#DIV/0!</v>
      </c>
      <c r="P72" s="311">
        <f t="shared" ref="P72:P76" si="14">T72/1.1</f>
        <v>0</v>
      </c>
      <c r="Q72" s="308">
        <f t="shared" ref="Q72:Q76" si="15">I72*G$6</f>
        <v>0</v>
      </c>
      <c r="R72" s="313">
        <f t="shared" ref="R72:R76" si="16">J72*G$11</f>
        <v>0</v>
      </c>
      <c r="S72" s="314">
        <f t="shared" ref="S72:S76" si="17">Q72+R72</f>
        <v>0</v>
      </c>
      <c r="T72" s="312">
        <f t="shared" ref="T72:T76" si="18">K72*S72</f>
        <v>0</v>
      </c>
      <c r="U72" s="17"/>
      <c r="V72" s="17"/>
      <c r="W72" s="17"/>
    </row>
    <row r="73" spans="1:23" x14ac:dyDescent="0.25">
      <c r="A73" s="375"/>
      <c r="B73" s="196"/>
      <c r="C73" s="175"/>
      <c r="D73" s="178"/>
      <c r="E73" s="281"/>
      <c r="F73" s="178"/>
      <c r="G73" s="281"/>
      <c r="H73" s="304" t="e">
        <f t="shared" ref="H73:H74" si="19">N73/G73</f>
        <v>#DIV/0!</v>
      </c>
      <c r="I73" s="250"/>
      <c r="J73" s="250"/>
      <c r="K73" s="199"/>
      <c r="L73" s="191"/>
      <c r="M73" s="305">
        <f t="shared" ref="M73:M74" si="20">L73-N73</f>
        <v>0</v>
      </c>
      <c r="N73" s="191"/>
      <c r="O73" s="316" t="e">
        <f t="shared" si="13"/>
        <v>#DIV/0!</v>
      </c>
      <c r="P73" s="311">
        <f t="shared" si="14"/>
        <v>0</v>
      </c>
      <c r="Q73" s="308">
        <f t="shared" si="15"/>
        <v>0</v>
      </c>
      <c r="R73" s="313">
        <f t="shared" si="16"/>
        <v>0</v>
      </c>
      <c r="S73" s="314">
        <f t="shared" si="17"/>
        <v>0</v>
      </c>
      <c r="T73" s="312">
        <f t="shared" si="18"/>
        <v>0</v>
      </c>
      <c r="U73" s="17"/>
      <c r="V73" s="17"/>
      <c r="W73" s="17"/>
    </row>
    <row r="74" spans="1:23" hidden="1" x14ac:dyDescent="0.25">
      <c r="A74" s="375"/>
      <c r="B74" s="196"/>
      <c r="C74" s="175"/>
      <c r="D74" s="178"/>
      <c r="E74" s="281"/>
      <c r="F74" s="178"/>
      <c r="G74" s="281"/>
      <c r="H74" s="304" t="e">
        <f t="shared" si="19"/>
        <v>#DIV/0!</v>
      </c>
      <c r="I74" s="250"/>
      <c r="J74" s="250"/>
      <c r="K74" s="199"/>
      <c r="L74" s="191"/>
      <c r="M74" s="305">
        <f t="shared" si="20"/>
        <v>0</v>
      </c>
      <c r="N74" s="191"/>
      <c r="O74" s="316" t="e">
        <f t="shared" si="13"/>
        <v>#DIV/0!</v>
      </c>
      <c r="P74" s="311">
        <f t="shared" si="14"/>
        <v>0</v>
      </c>
      <c r="Q74" s="308">
        <f t="shared" si="15"/>
        <v>0</v>
      </c>
      <c r="R74" s="313">
        <f t="shared" si="16"/>
        <v>0</v>
      </c>
      <c r="S74" s="314">
        <f t="shared" si="17"/>
        <v>0</v>
      </c>
      <c r="T74" s="312">
        <f t="shared" si="18"/>
        <v>0</v>
      </c>
      <c r="U74" s="17"/>
      <c r="V74" s="17"/>
      <c r="W74" s="17"/>
    </row>
    <row r="75" spans="1:23" hidden="1" x14ac:dyDescent="0.25">
      <c r="A75" s="375"/>
      <c r="B75" s="196"/>
      <c r="C75" s="175"/>
      <c r="D75" s="178"/>
      <c r="E75" s="281"/>
      <c r="F75" s="178"/>
      <c r="G75" s="281"/>
      <c r="H75" s="304" t="e">
        <f>N75/G75</f>
        <v>#DIV/0!</v>
      </c>
      <c r="I75" s="250"/>
      <c r="J75" s="250"/>
      <c r="K75" s="199"/>
      <c r="L75" s="191"/>
      <c r="M75" s="305">
        <f>L75-N75</f>
        <v>0</v>
      </c>
      <c r="N75" s="191"/>
      <c r="O75" s="316" t="e">
        <f t="shared" si="13"/>
        <v>#DIV/0!</v>
      </c>
      <c r="P75" s="311">
        <f t="shared" si="14"/>
        <v>0</v>
      </c>
      <c r="Q75" s="308">
        <f t="shared" si="15"/>
        <v>0</v>
      </c>
      <c r="R75" s="313">
        <f t="shared" si="16"/>
        <v>0</v>
      </c>
      <c r="S75" s="314">
        <f t="shared" si="17"/>
        <v>0</v>
      </c>
      <c r="T75" s="312">
        <f t="shared" si="18"/>
        <v>0</v>
      </c>
      <c r="U75" s="17"/>
      <c r="V75" s="17"/>
      <c r="W75" s="17"/>
    </row>
    <row r="76" spans="1:23" hidden="1" x14ac:dyDescent="0.25">
      <c r="A76" s="375"/>
      <c r="B76" s="196"/>
      <c r="C76" s="175"/>
      <c r="D76" s="178"/>
      <c r="E76" s="281"/>
      <c r="F76" s="178"/>
      <c r="G76" s="281"/>
      <c r="H76" s="304" t="e">
        <f>N76/G76</f>
        <v>#DIV/0!</v>
      </c>
      <c r="I76" s="250"/>
      <c r="J76" s="250"/>
      <c r="K76" s="199"/>
      <c r="L76" s="191"/>
      <c r="M76" s="305">
        <f>L76-N76</f>
        <v>0</v>
      </c>
      <c r="N76" s="191"/>
      <c r="O76" s="316" t="e">
        <f t="shared" si="13"/>
        <v>#DIV/0!</v>
      </c>
      <c r="P76" s="311">
        <f t="shared" si="14"/>
        <v>0</v>
      </c>
      <c r="Q76" s="308">
        <f t="shared" si="15"/>
        <v>0</v>
      </c>
      <c r="R76" s="313">
        <f t="shared" si="16"/>
        <v>0</v>
      </c>
      <c r="S76" s="314">
        <f t="shared" si="17"/>
        <v>0</v>
      </c>
      <c r="T76" s="312">
        <f t="shared" si="18"/>
        <v>0</v>
      </c>
      <c r="U76" s="17"/>
      <c r="V76" s="17"/>
      <c r="W76" s="17"/>
    </row>
    <row r="77" spans="1:23" ht="24.6" thickBot="1" x14ac:dyDescent="0.3">
      <c r="A77" s="376"/>
      <c r="B77" s="224"/>
      <c r="C77" s="154" t="s">
        <v>186</v>
      </c>
      <c r="D77" s="182"/>
      <c r="E77" s="181"/>
      <c r="F77" s="182"/>
      <c r="G77" s="222"/>
      <c r="H77" s="186"/>
      <c r="I77" s="284">
        <f>SUM(I71:I76)</f>
        <v>0</v>
      </c>
      <c r="J77" s="284">
        <f>SUM(J71:J76)</f>
        <v>0</v>
      </c>
      <c r="K77" s="210"/>
      <c r="L77" s="203">
        <f>SUM(L71:L76)</f>
        <v>0</v>
      </c>
      <c r="M77" s="188">
        <f>SUM(M71:M76)</f>
        <v>0</v>
      </c>
      <c r="N77" s="203">
        <f>SUM(N71:N76)</f>
        <v>0</v>
      </c>
      <c r="O77" s="287" t="e">
        <f t="shared" si="2"/>
        <v>#DIV/0!</v>
      </c>
      <c r="P77" s="122">
        <f t="shared" si="3"/>
        <v>0</v>
      </c>
      <c r="Q77" s="278">
        <f>SUM(Q71:Q76)</f>
        <v>0</v>
      </c>
      <c r="R77" s="187">
        <f>SUM(R71:R76)</f>
        <v>0</v>
      </c>
      <c r="S77" s="285">
        <f t="shared" si="11"/>
        <v>0</v>
      </c>
      <c r="T77" s="275">
        <f>SUM(T71:T76)</f>
        <v>0</v>
      </c>
      <c r="U77" s="22"/>
      <c r="V77" s="22"/>
      <c r="W77" s="22"/>
    </row>
    <row r="78" spans="1:23" x14ac:dyDescent="0.25">
      <c r="A78" s="377" t="s">
        <v>19</v>
      </c>
      <c r="B78" s="258"/>
      <c r="C78" s="261" t="s">
        <v>239</v>
      </c>
      <c r="D78" s="259"/>
      <c r="E78" s="281"/>
      <c r="F78" s="259"/>
      <c r="G78" s="281"/>
      <c r="H78" s="297" t="e">
        <f t="shared" ref="H78:H120" si="21">N78/G78</f>
        <v>#DIV/0!</v>
      </c>
      <c r="I78" s="251"/>
      <c r="J78" s="250"/>
      <c r="K78" s="229"/>
      <c r="L78" s="230"/>
      <c r="M78" s="295">
        <f>L78-N78</f>
        <v>0</v>
      </c>
      <c r="N78" s="230"/>
      <c r="O78" s="298" t="e">
        <f t="shared" si="2"/>
        <v>#DIV/0!</v>
      </c>
      <c r="P78" s="311">
        <f t="shared" si="3"/>
        <v>0</v>
      </c>
      <c r="Q78" s="312">
        <f t="shared" ref="Q78:Q120" si="22">I78*G$7</f>
        <v>0</v>
      </c>
      <c r="R78" s="313">
        <f t="shared" ref="R78:R120" si="23">J78*G$12</f>
        <v>0</v>
      </c>
      <c r="S78" s="314">
        <f t="shared" si="6"/>
        <v>0</v>
      </c>
      <c r="T78" s="315">
        <f t="shared" ref="T78:T120" si="24">K78*S78</f>
        <v>0</v>
      </c>
      <c r="U78" s="22"/>
      <c r="V78" s="22"/>
      <c r="W78" s="22"/>
    </row>
    <row r="79" spans="1:23" x14ac:dyDescent="0.25">
      <c r="A79" s="378"/>
      <c r="B79" s="196"/>
      <c r="C79" s="175"/>
      <c r="D79" s="178"/>
      <c r="E79" s="281"/>
      <c r="F79" s="178"/>
      <c r="G79" s="281"/>
      <c r="H79" s="304" t="e">
        <f t="shared" si="21"/>
        <v>#DIV/0!</v>
      </c>
      <c r="I79" s="250"/>
      <c r="J79" s="250"/>
      <c r="K79" s="199"/>
      <c r="L79" s="191"/>
      <c r="M79" s="305">
        <f>L79-N79</f>
        <v>0</v>
      </c>
      <c r="N79" s="191"/>
      <c r="O79" s="306" t="e">
        <f t="shared" si="2"/>
        <v>#DIV/0!</v>
      </c>
      <c r="P79" s="307">
        <f t="shared" si="3"/>
        <v>0</v>
      </c>
      <c r="Q79" s="308">
        <f t="shared" si="22"/>
        <v>0</v>
      </c>
      <c r="R79" s="313">
        <f t="shared" si="23"/>
        <v>0</v>
      </c>
      <c r="S79" s="310">
        <f t="shared" si="6"/>
        <v>0</v>
      </c>
      <c r="T79" s="308">
        <f t="shared" si="24"/>
        <v>0</v>
      </c>
      <c r="U79" s="22"/>
      <c r="V79" s="22"/>
      <c r="W79" s="22"/>
    </row>
    <row r="80" spans="1:23" x14ac:dyDescent="0.25">
      <c r="A80" s="378"/>
      <c r="B80" s="196"/>
      <c r="C80" s="175"/>
      <c r="D80" s="178"/>
      <c r="E80" s="281"/>
      <c r="F80" s="178"/>
      <c r="G80" s="281"/>
      <c r="H80" s="304" t="e">
        <f t="shared" si="21"/>
        <v>#DIV/0!</v>
      </c>
      <c r="I80" s="250"/>
      <c r="J80" s="250"/>
      <c r="K80" s="199"/>
      <c r="L80" s="191"/>
      <c r="M80" s="305">
        <f>L80-N80</f>
        <v>0</v>
      </c>
      <c r="N80" s="191"/>
      <c r="O80" s="306" t="e">
        <f t="shared" si="2"/>
        <v>#DIV/0!</v>
      </c>
      <c r="P80" s="307">
        <f t="shared" si="3"/>
        <v>0</v>
      </c>
      <c r="Q80" s="308">
        <f t="shared" si="22"/>
        <v>0</v>
      </c>
      <c r="R80" s="313">
        <f t="shared" si="23"/>
        <v>0</v>
      </c>
      <c r="S80" s="310">
        <f t="shared" si="6"/>
        <v>0</v>
      </c>
      <c r="T80" s="308">
        <f t="shared" si="24"/>
        <v>0</v>
      </c>
      <c r="U80" s="22"/>
      <c r="V80" s="22"/>
      <c r="W80" s="22"/>
    </row>
    <row r="81" spans="1:23" hidden="1" x14ac:dyDescent="0.25">
      <c r="A81" s="378"/>
      <c r="B81" s="196"/>
      <c r="C81" s="175"/>
      <c r="D81" s="178"/>
      <c r="E81" s="281"/>
      <c r="F81" s="178"/>
      <c r="G81" s="281"/>
      <c r="H81" s="304" t="e">
        <f t="shared" si="21"/>
        <v>#DIV/0!</v>
      </c>
      <c r="I81" s="250"/>
      <c r="J81" s="250"/>
      <c r="K81" s="199"/>
      <c r="L81" s="191"/>
      <c r="M81" s="305">
        <f>L81-N81</f>
        <v>0</v>
      </c>
      <c r="N81" s="191"/>
      <c r="O81" s="306" t="e">
        <f t="shared" si="2"/>
        <v>#DIV/0!</v>
      </c>
      <c r="P81" s="307">
        <f t="shared" si="3"/>
        <v>0</v>
      </c>
      <c r="Q81" s="308">
        <f t="shared" si="22"/>
        <v>0</v>
      </c>
      <c r="R81" s="313">
        <f t="shared" si="23"/>
        <v>0</v>
      </c>
      <c r="S81" s="310">
        <f t="shared" si="6"/>
        <v>0</v>
      </c>
      <c r="T81" s="308">
        <f t="shared" si="24"/>
        <v>0</v>
      </c>
      <c r="U81" s="22"/>
      <c r="V81" s="22"/>
      <c r="W81" s="22"/>
    </row>
    <row r="82" spans="1:23" hidden="1" x14ac:dyDescent="0.25">
      <c r="A82" s="378"/>
      <c r="B82" s="196"/>
      <c r="C82" s="175"/>
      <c r="D82" s="178"/>
      <c r="E82" s="281"/>
      <c r="F82" s="178"/>
      <c r="G82" s="281"/>
      <c r="H82" s="304" t="e">
        <f t="shared" si="21"/>
        <v>#DIV/0!</v>
      </c>
      <c r="I82" s="250"/>
      <c r="J82" s="250"/>
      <c r="K82" s="199"/>
      <c r="L82" s="191"/>
      <c r="M82" s="305">
        <f>L82-N82</f>
        <v>0</v>
      </c>
      <c r="N82" s="191"/>
      <c r="O82" s="306" t="e">
        <f t="shared" si="2"/>
        <v>#DIV/0!</v>
      </c>
      <c r="P82" s="307">
        <f t="shared" si="3"/>
        <v>0</v>
      </c>
      <c r="Q82" s="308">
        <f t="shared" si="22"/>
        <v>0</v>
      </c>
      <c r="R82" s="313">
        <f t="shared" si="23"/>
        <v>0</v>
      </c>
      <c r="S82" s="310">
        <f t="shared" si="6"/>
        <v>0</v>
      </c>
      <c r="T82" s="308">
        <f t="shared" si="24"/>
        <v>0</v>
      </c>
      <c r="U82" s="22"/>
      <c r="V82" s="22"/>
      <c r="W82" s="22"/>
    </row>
    <row r="83" spans="1:23" hidden="1" x14ac:dyDescent="0.25">
      <c r="A83" s="378"/>
      <c r="B83" s="196"/>
      <c r="C83" s="175"/>
      <c r="D83" s="178"/>
      <c r="E83" s="281"/>
      <c r="F83" s="178"/>
      <c r="G83" s="281"/>
      <c r="H83" s="304" t="e">
        <f t="shared" si="21"/>
        <v>#DIV/0!</v>
      </c>
      <c r="I83" s="250"/>
      <c r="J83" s="250"/>
      <c r="K83" s="199"/>
      <c r="L83" s="191"/>
      <c r="M83" s="305">
        <f t="shared" ref="M83:M101" si="25">L83-N83</f>
        <v>0</v>
      </c>
      <c r="N83" s="191"/>
      <c r="O83" s="306" t="e">
        <f t="shared" si="2"/>
        <v>#DIV/0!</v>
      </c>
      <c r="P83" s="307">
        <f t="shared" si="3"/>
        <v>0</v>
      </c>
      <c r="Q83" s="308">
        <f t="shared" si="22"/>
        <v>0</v>
      </c>
      <c r="R83" s="313">
        <f t="shared" si="23"/>
        <v>0</v>
      </c>
      <c r="S83" s="310">
        <f t="shared" si="6"/>
        <v>0</v>
      </c>
      <c r="T83" s="308">
        <f t="shared" si="24"/>
        <v>0</v>
      </c>
      <c r="U83" s="22"/>
      <c r="V83" s="22"/>
      <c r="W83" s="22"/>
    </row>
    <row r="84" spans="1:23" hidden="1" x14ac:dyDescent="0.25">
      <c r="A84" s="378"/>
      <c r="B84" s="196"/>
      <c r="C84" s="175"/>
      <c r="D84" s="178"/>
      <c r="E84" s="281"/>
      <c r="F84" s="178"/>
      <c r="G84" s="281"/>
      <c r="H84" s="304" t="e">
        <f t="shared" si="21"/>
        <v>#DIV/0!</v>
      </c>
      <c r="I84" s="250"/>
      <c r="J84" s="250"/>
      <c r="K84" s="199"/>
      <c r="L84" s="191"/>
      <c r="M84" s="305">
        <f t="shared" si="25"/>
        <v>0</v>
      </c>
      <c r="N84" s="191"/>
      <c r="O84" s="306" t="e">
        <f t="shared" si="2"/>
        <v>#DIV/0!</v>
      </c>
      <c r="P84" s="307">
        <f t="shared" si="3"/>
        <v>0</v>
      </c>
      <c r="Q84" s="308">
        <f t="shared" si="22"/>
        <v>0</v>
      </c>
      <c r="R84" s="313">
        <f t="shared" si="23"/>
        <v>0</v>
      </c>
      <c r="S84" s="310">
        <f t="shared" si="6"/>
        <v>0</v>
      </c>
      <c r="T84" s="308">
        <f t="shared" si="24"/>
        <v>0</v>
      </c>
      <c r="U84" s="22"/>
      <c r="V84" s="22"/>
      <c r="W84" s="22"/>
    </row>
    <row r="85" spans="1:23" hidden="1" x14ac:dyDescent="0.25">
      <c r="A85" s="378"/>
      <c r="B85" s="196"/>
      <c r="C85" s="175"/>
      <c r="D85" s="178"/>
      <c r="E85" s="281"/>
      <c r="F85" s="178"/>
      <c r="G85" s="281"/>
      <c r="H85" s="304" t="e">
        <f t="shared" si="21"/>
        <v>#DIV/0!</v>
      </c>
      <c r="I85" s="250"/>
      <c r="J85" s="250"/>
      <c r="K85" s="199"/>
      <c r="L85" s="191"/>
      <c r="M85" s="305">
        <f t="shared" si="25"/>
        <v>0</v>
      </c>
      <c r="N85" s="191"/>
      <c r="O85" s="306" t="e">
        <f t="shared" si="2"/>
        <v>#DIV/0!</v>
      </c>
      <c r="P85" s="307">
        <f t="shared" si="3"/>
        <v>0</v>
      </c>
      <c r="Q85" s="308">
        <f t="shared" si="22"/>
        <v>0</v>
      </c>
      <c r="R85" s="313">
        <f t="shared" si="23"/>
        <v>0</v>
      </c>
      <c r="S85" s="310">
        <f t="shared" si="6"/>
        <v>0</v>
      </c>
      <c r="T85" s="308">
        <f t="shared" si="24"/>
        <v>0</v>
      </c>
      <c r="U85" s="22"/>
      <c r="V85" s="22"/>
      <c r="W85" s="22"/>
    </row>
    <row r="86" spans="1:23" hidden="1" x14ac:dyDescent="0.25">
      <c r="A86" s="378"/>
      <c r="B86" s="196"/>
      <c r="C86" s="175"/>
      <c r="D86" s="178"/>
      <c r="E86" s="281"/>
      <c r="F86" s="178"/>
      <c r="G86" s="281"/>
      <c r="H86" s="304" t="e">
        <f t="shared" si="21"/>
        <v>#DIV/0!</v>
      </c>
      <c r="I86" s="250"/>
      <c r="J86" s="250"/>
      <c r="K86" s="199"/>
      <c r="L86" s="191"/>
      <c r="M86" s="305">
        <f t="shared" si="25"/>
        <v>0</v>
      </c>
      <c r="N86" s="191"/>
      <c r="O86" s="306" t="e">
        <f t="shared" si="2"/>
        <v>#DIV/0!</v>
      </c>
      <c r="P86" s="307">
        <f t="shared" si="3"/>
        <v>0</v>
      </c>
      <c r="Q86" s="308">
        <f t="shared" si="22"/>
        <v>0</v>
      </c>
      <c r="R86" s="313">
        <f t="shared" si="23"/>
        <v>0</v>
      </c>
      <c r="S86" s="310">
        <f t="shared" si="6"/>
        <v>0</v>
      </c>
      <c r="T86" s="308">
        <f t="shared" si="24"/>
        <v>0</v>
      </c>
      <c r="U86" s="22"/>
      <c r="V86" s="22"/>
      <c r="W86" s="22"/>
    </row>
    <row r="87" spans="1:23" hidden="1" x14ac:dyDescent="0.25">
      <c r="A87" s="378"/>
      <c r="B87" s="196"/>
      <c r="C87" s="177"/>
      <c r="D87" s="180"/>
      <c r="E87" s="281"/>
      <c r="F87" s="178"/>
      <c r="G87" s="281"/>
      <c r="H87" s="304" t="e">
        <f t="shared" si="21"/>
        <v>#DIV/0!</v>
      </c>
      <c r="I87" s="250"/>
      <c r="J87" s="250"/>
      <c r="K87" s="200"/>
      <c r="L87" s="192"/>
      <c r="M87" s="296">
        <f t="shared" si="25"/>
        <v>0</v>
      </c>
      <c r="N87" s="192"/>
      <c r="O87" s="306" t="e">
        <f t="shared" si="2"/>
        <v>#DIV/0!</v>
      </c>
      <c r="P87" s="307">
        <f t="shared" si="3"/>
        <v>0</v>
      </c>
      <c r="Q87" s="308">
        <f t="shared" si="22"/>
        <v>0</v>
      </c>
      <c r="R87" s="313">
        <f t="shared" si="23"/>
        <v>0</v>
      </c>
      <c r="S87" s="310">
        <f t="shared" si="6"/>
        <v>0</v>
      </c>
      <c r="T87" s="308">
        <f t="shared" si="24"/>
        <v>0</v>
      </c>
      <c r="U87" s="22"/>
      <c r="V87" s="22"/>
      <c r="W87" s="22"/>
    </row>
    <row r="88" spans="1:23" hidden="1" x14ac:dyDescent="0.25">
      <c r="A88" s="378"/>
      <c r="B88" s="196"/>
      <c r="C88" s="175"/>
      <c r="D88" s="178"/>
      <c r="E88" s="281"/>
      <c r="F88" s="178"/>
      <c r="G88" s="281"/>
      <c r="H88" s="304" t="e">
        <f t="shared" si="21"/>
        <v>#DIV/0!</v>
      </c>
      <c r="I88" s="250"/>
      <c r="J88" s="250"/>
      <c r="K88" s="199"/>
      <c r="L88" s="191"/>
      <c r="M88" s="305">
        <f t="shared" si="25"/>
        <v>0</v>
      </c>
      <c r="N88" s="191"/>
      <c r="O88" s="306" t="e">
        <f t="shared" ref="O88:O121" si="26">T88/N88</f>
        <v>#DIV/0!</v>
      </c>
      <c r="P88" s="307">
        <f t="shared" ref="P88:P127" si="27">T88/1.1</f>
        <v>0</v>
      </c>
      <c r="Q88" s="308">
        <f t="shared" si="22"/>
        <v>0</v>
      </c>
      <c r="R88" s="313">
        <f t="shared" si="23"/>
        <v>0</v>
      </c>
      <c r="S88" s="310">
        <f t="shared" ref="S88:S120" si="28">Q88+R88</f>
        <v>0</v>
      </c>
      <c r="T88" s="308">
        <f t="shared" si="24"/>
        <v>0</v>
      </c>
      <c r="U88" s="17"/>
      <c r="V88" s="17"/>
      <c r="W88" s="17"/>
    </row>
    <row r="89" spans="1:23" hidden="1" x14ac:dyDescent="0.25">
      <c r="A89" s="378"/>
      <c r="B89" s="196"/>
      <c r="C89" s="175"/>
      <c r="D89" s="178"/>
      <c r="E89" s="281"/>
      <c r="F89" s="178"/>
      <c r="G89" s="281"/>
      <c r="H89" s="304" t="e">
        <f t="shared" si="21"/>
        <v>#DIV/0!</v>
      </c>
      <c r="I89" s="250"/>
      <c r="J89" s="250"/>
      <c r="K89" s="199"/>
      <c r="L89" s="191"/>
      <c r="M89" s="305">
        <f t="shared" si="25"/>
        <v>0</v>
      </c>
      <c r="N89" s="191"/>
      <c r="O89" s="306" t="e">
        <f t="shared" si="26"/>
        <v>#DIV/0!</v>
      </c>
      <c r="P89" s="307">
        <f t="shared" si="27"/>
        <v>0</v>
      </c>
      <c r="Q89" s="308">
        <f t="shared" si="22"/>
        <v>0</v>
      </c>
      <c r="R89" s="313">
        <f t="shared" si="23"/>
        <v>0</v>
      </c>
      <c r="S89" s="310">
        <f t="shared" si="28"/>
        <v>0</v>
      </c>
      <c r="T89" s="308">
        <f t="shared" si="24"/>
        <v>0</v>
      </c>
      <c r="U89" s="17"/>
      <c r="V89" s="17"/>
      <c r="W89" s="17"/>
    </row>
    <row r="90" spans="1:23" hidden="1" x14ac:dyDescent="0.25">
      <c r="A90" s="378"/>
      <c r="B90" s="196"/>
      <c r="C90" s="175"/>
      <c r="D90" s="178"/>
      <c r="E90" s="281"/>
      <c r="F90" s="178"/>
      <c r="G90" s="281"/>
      <c r="H90" s="304" t="e">
        <f t="shared" si="21"/>
        <v>#DIV/0!</v>
      </c>
      <c r="I90" s="250"/>
      <c r="J90" s="250"/>
      <c r="K90" s="199"/>
      <c r="L90" s="191"/>
      <c r="M90" s="305">
        <f t="shared" si="25"/>
        <v>0</v>
      </c>
      <c r="N90" s="191"/>
      <c r="O90" s="306" t="e">
        <f t="shared" si="26"/>
        <v>#DIV/0!</v>
      </c>
      <c r="P90" s="307">
        <f t="shared" si="27"/>
        <v>0</v>
      </c>
      <c r="Q90" s="308">
        <f t="shared" si="22"/>
        <v>0</v>
      </c>
      <c r="R90" s="313">
        <f t="shared" si="23"/>
        <v>0</v>
      </c>
      <c r="S90" s="310">
        <f t="shared" si="28"/>
        <v>0</v>
      </c>
      <c r="T90" s="308">
        <f t="shared" si="24"/>
        <v>0</v>
      </c>
      <c r="U90" s="17"/>
      <c r="V90" s="17"/>
      <c r="W90" s="17"/>
    </row>
    <row r="91" spans="1:23" hidden="1" x14ac:dyDescent="0.25">
      <c r="A91" s="378"/>
      <c r="B91" s="196"/>
      <c r="C91" s="175"/>
      <c r="D91" s="178"/>
      <c r="E91" s="281"/>
      <c r="F91" s="178"/>
      <c r="G91" s="281"/>
      <c r="H91" s="304" t="e">
        <f t="shared" si="21"/>
        <v>#DIV/0!</v>
      </c>
      <c r="I91" s="250"/>
      <c r="J91" s="250"/>
      <c r="K91" s="199"/>
      <c r="L91" s="191"/>
      <c r="M91" s="305">
        <f t="shared" si="25"/>
        <v>0</v>
      </c>
      <c r="N91" s="191"/>
      <c r="O91" s="306" t="e">
        <f t="shared" si="26"/>
        <v>#DIV/0!</v>
      </c>
      <c r="P91" s="307">
        <f t="shared" si="27"/>
        <v>0</v>
      </c>
      <c r="Q91" s="308">
        <f t="shared" si="22"/>
        <v>0</v>
      </c>
      <c r="R91" s="313">
        <f t="shared" si="23"/>
        <v>0</v>
      </c>
      <c r="S91" s="310">
        <f t="shared" si="28"/>
        <v>0</v>
      </c>
      <c r="T91" s="308">
        <f t="shared" si="24"/>
        <v>0</v>
      </c>
      <c r="U91" s="17"/>
      <c r="V91" s="17"/>
      <c r="W91" s="17"/>
    </row>
    <row r="92" spans="1:23" hidden="1" x14ac:dyDescent="0.25">
      <c r="A92" s="378"/>
      <c r="B92" s="196"/>
      <c r="C92" s="175"/>
      <c r="D92" s="178"/>
      <c r="E92" s="281"/>
      <c r="F92" s="178"/>
      <c r="G92" s="281"/>
      <c r="H92" s="304" t="e">
        <f t="shared" si="21"/>
        <v>#DIV/0!</v>
      </c>
      <c r="I92" s="250"/>
      <c r="J92" s="250"/>
      <c r="K92" s="199"/>
      <c r="L92" s="191"/>
      <c r="M92" s="305">
        <f t="shared" si="25"/>
        <v>0</v>
      </c>
      <c r="N92" s="191"/>
      <c r="O92" s="306" t="e">
        <f t="shared" si="26"/>
        <v>#DIV/0!</v>
      </c>
      <c r="P92" s="307">
        <f t="shared" si="27"/>
        <v>0</v>
      </c>
      <c r="Q92" s="308">
        <f t="shared" si="22"/>
        <v>0</v>
      </c>
      <c r="R92" s="313">
        <f t="shared" si="23"/>
        <v>0</v>
      </c>
      <c r="S92" s="310">
        <f t="shared" si="28"/>
        <v>0</v>
      </c>
      <c r="T92" s="308">
        <f t="shared" si="24"/>
        <v>0</v>
      </c>
      <c r="U92" s="17"/>
      <c r="V92" s="17"/>
      <c r="W92" s="17"/>
    </row>
    <row r="93" spans="1:23" hidden="1" x14ac:dyDescent="0.25">
      <c r="A93" s="378"/>
      <c r="B93" s="196"/>
      <c r="C93" s="175"/>
      <c r="D93" s="178"/>
      <c r="E93" s="281"/>
      <c r="F93" s="178"/>
      <c r="G93" s="281"/>
      <c r="H93" s="304" t="e">
        <f t="shared" si="21"/>
        <v>#DIV/0!</v>
      </c>
      <c r="I93" s="250"/>
      <c r="J93" s="250"/>
      <c r="K93" s="199"/>
      <c r="L93" s="191"/>
      <c r="M93" s="305">
        <f t="shared" si="25"/>
        <v>0</v>
      </c>
      <c r="N93" s="191"/>
      <c r="O93" s="306" t="e">
        <f t="shared" si="26"/>
        <v>#DIV/0!</v>
      </c>
      <c r="P93" s="307">
        <f t="shared" si="27"/>
        <v>0</v>
      </c>
      <c r="Q93" s="308">
        <f t="shared" si="22"/>
        <v>0</v>
      </c>
      <c r="R93" s="313">
        <f t="shared" si="23"/>
        <v>0</v>
      </c>
      <c r="S93" s="310">
        <f t="shared" si="28"/>
        <v>0</v>
      </c>
      <c r="T93" s="308">
        <f t="shared" si="24"/>
        <v>0</v>
      </c>
      <c r="U93" s="17"/>
      <c r="V93" s="17"/>
      <c r="W93" s="17"/>
    </row>
    <row r="94" spans="1:23" hidden="1" x14ac:dyDescent="0.25">
      <c r="A94" s="378"/>
      <c r="B94" s="196"/>
      <c r="C94" s="175"/>
      <c r="D94" s="178"/>
      <c r="E94" s="281"/>
      <c r="F94" s="178"/>
      <c r="G94" s="281"/>
      <c r="H94" s="304" t="e">
        <f t="shared" si="21"/>
        <v>#DIV/0!</v>
      </c>
      <c r="I94" s="250"/>
      <c r="J94" s="250"/>
      <c r="K94" s="199"/>
      <c r="L94" s="191"/>
      <c r="M94" s="305">
        <f t="shared" si="25"/>
        <v>0</v>
      </c>
      <c r="N94" s="191"/>
      <c r="O94" s="306" t="e">
        <f t="shared" si="26"/>
        <v>#DIV/0!</v>
      </c>
      <c r="P94" s="307">
        <f t="shared" si="27"/>
        <v>0</v>
      </c>
      <c r="Q94" s="308">
        <f t="shared" si="22"/>
        <v>0</v>
      </c>
      <c r="R94" s="313">
        <f t="shared" si="23"/>
        <v>0</v>
      </c>
      <c r="S94" s="310">
        <f t="shared" si="28"/>
        <v>0</v>
      </c>
      <c r="T94" s="308">
        <f t="shared" si="24"/>
        <v>0</v>
      </c>
      <c r="U94" s="17"/>
      <c r="V94" s="17"/>
      <c r="W94" s="17"/>
    </row>
    <row r="95" spans="1:23" hidden="1" x14ac:dyDescent="0.25">
      <c r="A95" s="378"/>
      <c r="B95" s="196"/>
      <c r="C95" s="175"/>
      <c r="D95" s="178"/>
      <c r="E95" s="281"/>
      <c r="F95" s="178"/>
      <c r="G95" s="281"/>
      <c r="H95" s="304" t="e">
        <f t="shared" si="21"/>
        <v>#DIV/0!</v>
      </c>
      <c r="I95" s="250"/>
      <c r="J95" s="250"/>
      <c r="K95" s="199"/>
      <c r="L95" s="191"/>
      <c r="M95" s="305">
        <f t="shared" si="25"/>
        <v>0</v>
      </c>
      <c r="N95" s="191"/>
      <c r="O95" s="306" t="e">
        <f t="shared" si="26"/>
        <v>#DIV/0!</v>
      </c>
      <c r="P95" s="307">
        <f t="shared" si="27"/>
        <v>0</v>
      </c>
      <c r="Q95" s="308">
        <f t="shared" si="22"/>
        <v>0</v>
      </c>
      <c r="R95" s="313">
        <f t="shared" si="23"/>
        <v>0</v>
      </c>
      <c r="S95" s="310">
        <f t="shared" si="28"/>
        <v>0</v>
      </c>
      <c r="T95" s="308">
        <f t="shared" si="24"/>
        <v>0</v>
      </c>
      <c r="U95" s="17"/>
      <c r="V95" s="17"/>
      <c r="W95" s="17"/>
    </row>
    <row r="96" spans="1:23" hidden="1" x14ac:dyDescent="0.25">
      <c r="A96" s="378"/>
      <c r="B96" s="196"/>
      <c r="C96" s="175"/>
      <c r="D96" s="178"/>
      <c r="E96" s="281"/>
      <c r="F96" s="178"/>
      <c r="G96" s="281"/>
      <c r="H96" s="304" t="e">
        <f t="shared" si="21"/>
        <v>#DIV/0!</v>
      </c>
      <c r="I96" s="250"/>
      <c r="J96" s="250"/>
      <c r="K96" s="199"/>
      <c r="L96" s="191"/>
      <c r="M96" s="305">
        <f t="shared" si="25"/>
        <v>0</v>
      </c>
      <c r="N96" s="191"/>
      <c r="O96" s="306" t="e">
        <f t="shared" si="26"/>
        <v>#DIV/0!</v>
      </c>
      <c r="P96" s="307">
        <f t="shared" si="27"/>
        <v>0</v>
      </c>
      <c r="Q96" s="308">
        <f t="shared" si="22"/>
        <v>0</v>
      </c>
      <c r="R96" s="313">
        <f t="shared" si="23"/>
        <v>0</v>
      </c>
      <c r="S96" s="310">
        <f t="shared" si="28"/>
        <v>0</v>
      </c>
      <c r="T96" s="308">
        <f t="shared" si="24"/>
        <v>0</v>
      </c>
      <c r="U96" s="17"/>
      <c r="V96" s="17"/>
      <c r="W96" s="17"/>
    </row>
    <row r="97" spans="1:23" hidden="1" x14ac:dyDescent="0.25">
      <c r="A97" s="378"/>
      <c r="B97" s="196"/>
      <c r="C97" s="175"/>
      <c r="D97" s="178"/>
      <c r="E97" s="281"/>
      <c r="F97" s="178"/>
      <c r="G97" s="281"/>
      <c r="H97" s="304" t="e">
        <f t="shared" si="21"/>
        <v>#DIV/0!</v>
      </c>
      <c r="I97" s="250"/>
      <c r="J97" s="250"/>
      <c r="K97" s="199"/>
      <c r="L97" s="191"/>
      <c r="M97" s="305">
        <f t="shared" si="25"/>
        <v>0</v>
      </c>
      <c r="N97" s="191"/>
      <c r="O97" s="306" t="e">
        <f t="shared" si="26"/>
        <v>#DIV/0!</v>
      </c>
      <c r="P97" s="307">
        <f t="shared" si="27"/>
        <v>0</v>
      </c>
      <c r="Q97" s="308">
        <f t="shared" si="22"/>
        <v>0</v>
      </c>
      <c r="R97" s="313">
        <f t="shared" si="23"/>
        <v>0</v>
      </c>
      <c r="S97" s="310">
        <f t="shared" si="28"/>
        <v>0</v>
      </c>
      <c r="T97" s="308">
        <f t="shared" si="24"/>
        <v>0</v>
      </c>
      <c r="U97" s="17"/>
      <c r="V97" s="17"/>
      <c r="W97" s="17"/>
    </row>
    <row r="98" spans="1:23" hidden="1" x14ac:dyDescent="0.25">
      <c r="A98" s="378"/>
      <c r="B98" s="196"/>
      <c r="C98" s="175"/>
      <c r="D98" s="178"/>
      <c r="E98" s="281"/>
      <c r="F98" s="178"/>
      <c r="G98" s="281"/>
      <c r="H98" s="304" t="e">
        <f t="shared" si="21"/>
        <v>#DIV/0!</v>
      </c>
      <c r="I98" s="250"/>
      <c r="J98" s="250"/>
      <c r="K98" s="199"/>
      <c r="L98" s="191"/>
      <c r="M98" s="305">
        <f t="shared" si="25"/>
        <v>0</v>
      </c>
      <c r="N98" s="191"/>
      <c r="O98" s="306" t="e">
        <f t="shared" si="26"/>
        <v>#DIV/0!</v>
      </c>
      <c r="P98" s="307">
        <f t="shared" si="27"/>
        <v>0</v>
      </c>
      <c r="Q98" s="308">
        <f t="shared" si="22"/>
        <v>0</v>
      </c>
      <c r="R98" s="313">
        <f t="shared" si="23"/>
        <v>0</v>
      </c>
      <c r="S98" s="310">
        <f t="shared" si="28"/>
        <v>0</v>
      </c>
      <c r="T98" s="308">
        <f t="shared" si="24"/>
        <v>0</v>
      </c>
      <c r="U98" s="17"/>
      <c r="V98" s="17"/>
      <c r="W98" s="17"/>
    </row>
    <row r="99" spans="1:23" hidden="1" x14ac:dyDescent="0.25">
      <c r="A99" s="378"/>
      <c r="B99" s="196"/>
      <c r="C99" s="175"/>
      <c r="D99" s="178"/>
      <c r="E99" s="281"/>
      <c r="F99" s="178"/>
      <c r="G99" s="281"/>
      <c r="H99" s="304" t="e">
        <f t="shared" si="21"/>
        <v>#DIV/0!</v>
      </c>
      <c r="I99" s="250"/>
      <c r="J99" s="250"/>
      <c r="K99" s="199"/>
      <c r="L99" s="191"/>
      <c r="M99" s="305">
        <f t="shared" si="25"/>
        <v>0</v>
      </c>
      <c r="N99" s="191"/>
      <c r="O99" s="306" t="e">
        <f t="shared" si="26"/>
        <v>#DIV/0!</v>
      </c>
      <c r="P99" s="307">
        <f t="shared" si="27"/>
        <v>0</v>
      </c>
      <c r="Q99" s="308">
        <f t="shared" si="22"/>
        <v>0</v>
      </c>
      <c r="R99" s="313">
        <f t="shared" si="23"/>
        <v>0</v>
      </c>
      <c r="S99" s="310">
        <f t="shared" si="28"/>
        <v>0</v>
      </c>
      <c r="T99" s="308">
        <f t="shared" si="24"/>
        <v>0</v>
      </c>
      <c r="U99" s="17"/>
      <c r="V99" s="17"/>
      <c r="W99" s="17"/>
    </row>
    <row r="100" spans="1:23" hidden="1" x14ac:dyDescent="0.25">
      <c r="A100" s="378"/>
      <c r="B100" s="196"/>
      <c r="C100" s="175"/>
      <c r="D100" s="178"/>
      <c r="E100" s="281"/>
      <c r="F100" s="178"/>
      <c r="G100" s="281"/>
      <c r="H100" s="304" t="e">
        <f t="shared" si="21"/>
        <v>#DIV/0!</v>
      </c>
      <c r="I100" s="250"/>
      <c r="J100" s="250"/>
      <c r="K100" s="199"/>
      <c r="L100" s="191"/>
      <c r="M100" s="305">
        <f t="shared" si="25"/>
        <v>0</v>
      </c>
      <c r="N100" s="191"/>
      <c r="O100" s="306" t="e">
        <f t="shared" si="26"/>
        <v>#DIV/0!</v>
      </c>
      <c r="P100" s="307">
        <f t="shared" si="27"/>
        <v>0</v>
      </c>
      <c r="Q100" s="308">
        <f t="shared" si="22"/>
        <v>0</v>
      </c>
      <c r="R100" s="313">
        <f t="shared" si="23"/>
        <v>0</v>
      </c>
      <c r="S100" s="310">
        <f t="shared" si="28"/>
        <v>0</v>
      </c>
      <c r="T100" s="308">
        <f t="shared" si="24"/>
        <v>0</v>
      </c>
      <c r="U100" s="17"/>
      <c r="V100" s="17"/>
      <c r="W100" s="17"/>
    </row>
    <row r="101" spans="1:23" hidden="1" x14ac:dyDescent="0.25">
      <c r="A101" s="378"/>
      <c r="B101" s="196"/>
      <c r="C101" s="175"/>
      <c r="D101" s="178"/>
      <c r="E101" s="281"/>
      <c r="F101" s="178"/>
      <c r="G101" s="281"/>
      <c r="H101" s="304" t="e">
        <f t="shared" si="21"/>
        <v>#DIV/0!</v>
      </c>
      <c r="I101" s="250"/>
      <c r="J101" s="250"/>
      <c r="K101" s="199"/>
      <c r="L101" s="191"/>
      <c r="M101" s="305">
        <f t="shared" si="25"/>
        <v>0</v>
      </c>
      <c r="N101" s="191"/>
      <c r="O101" s="306" t="e">
        <f t="shared" si="26"/>
        <v>#DIV/0!</v>
      </c>
      <c r="P101" s="307">
        <f t="shared" si="27"/>
        <v>0</v>
      </c>
      <c r="Q101" s="308">
        <f t="shared" si="22"/>
        <v>0</v>
      </c>
      <c r="R101" s="313">
        <f t="shared" si="23"/>
        <v>0</v>
      </c>
      <c r="S101" s="310">
        <f t="shared" si="28"/>
        <v>0</v>
      </c>
      <c r="T101" s="308">
        <f t="shared" si="24"/>
        <v>0</v>
      </c>
      <c r="U101" s="17"/>
      <c r="V101" s="17"/>
      <c r="W101" s="17"/>
    </row>
    <row r="102" spans="1:23" hidden="1" x14ac:dyDescent="0.25">
      <c r="A102" s="378"/>
      <c r="B102" s="196"/>
      <c r="C102" s="175"/>
      <c r="D102" s="178"/>
      <c r="E102" s="281"/>
      <c r="F102" s="178"/>
      <c r="G102" s="281"/>
      <c r="H102" s="304" t="e">
        <f t="shared" si="21"/>
        <v>#DIV/0!</v>
      </c>
      <c r="I102" s="250"/>
      <c r="J102" s="250"/>
      <c r="K102" s="199"/>
      <c r="L102" s="191"/>
      <c r="M102" s="305">
        <f>L102-N102</f>
        <v>0</v>
      </c>
      <c r="N102" s="191"/>
      <c r="O102" s="306" t="e">
        <f t="shared" si="26"/>
        <v>#DIV/0!</v>
      </c>
      <c r="P102" s="307">
        <f t="shared" si="27"/>
        <v>0</v>
      </c>
      <c r="Q102" s="308">
        <f t="shared" si="22"/>
        <v>0</v>
      </c>
      <c r="R102" s="313">
        <f t="shared" si="23"/>
        <v>0</v>
      </c>
      <c r="S102" s="310">
        <f t="shared" si="28"/>
        <v>0</v>
      </c>
      <c r="T102" s="308">
        <f t="shared" si="24"/>
        <v>0</v>
      </c>
      <c r="U102" s="17"/>
      <c r="V102" s="17"/>
      <c r="W102" s="17"/>
    </row>
    <row r="103" spans="1:23" hidden="1" x14ac:dyDescent="0.25">
      <c r="A103" s="378"/>
      <c r="B103" s="196"/>
      <c r="C103" s="175"/>
      <c r="D103" s="178"/>
      <c r="E103" s="281"/>
      <c r="F103" s="178"/>
      <c r="G103" s="281"/>
      <c r="H103" s="304" t="e">
        <f t="shared" si="21"/>
        <v>#DIV/0!</v>
      </c>
      <c r="I103" s="250"/>
      <c r="J103" s="250"/>
      <c r="K103" s="199"/>
      <c r="L103" s="191"/>
      <c r="M103" s="305">
        <f>L103-N103</f>
        <v>0</v>
      </c>
      <c r="N103" s="191"/>
      <c r="O103" s="306" t="e">
        <f t="shared" si="26"/>
        <v>#DIV/0!</v>
      </c>
      <c r="P103" s="307">
        <f t="shared" si="27"/>
        <v>0</v>
      </c>
      <c r="Q103" s="308">
        <f t="shared" si="22"/>
        <v>0</v>
      </c>
      <c r="R103" s="313">
        <f t="shared" si="23"/>
        <v>0</v>
      </c>
      <c r="S103" s="310">
        <f t="shared" si="28"/>
        <v>0</v>
      </c>
      <c r="T103" s="308">
        <f t="shared" si="24"/>
        <v>0</v>
      </c>
      <c r="U103" s="17"/>
      <c r="V103" s="17"/>
      <c r="W103" s="17"/>
    </row>
    <row r="104" spans="1:23" hidden="1" x14ac:dyDescent="0.25">
      <c r="A104" s="378"/>
      <c r="B104" s="196"/>
      <c r="C104" s="175"/>
      <c r="D104" s="178"/>
      <c r="E104" s="281"/>
      <c r="F104" s="178"/>
      <c r="G104" s="281"/>
      <c r="H104" s="304" t="e">
        <f t="shared" si="21"/>
        <v>#DIV/0!</v>
      </c>
      <c r="I104" s="250"/>
      <c r="J104" s="250"/>
      <c r="K104" s="199"/>
      <c r="L104" s="191"/>
      <c r="M104" s="305">
        <f>L104-N104</f>
        <v>0</v>
      </c>
      <c r="N104" s="191"/>
      <c r="O104" s="306" t="e">
        <f t="shared" si="26"/>
        <v>#DIV/0!</v>
      </c>
      <c r="P104" s="307">
        <f t="shared" si="27"/>
        <v>0</v>
      </c>
      <c r="Q104" s="308">
        <f t="shared" si="22"/>
        <v>0</v>
      </c>
      <c r="R104" s="313">
        <f t="shared" si="23"/>
        <v>0</v>
      </c>
      <c r="S104" s="310">
        <f t="shared" si="28"/>
        <v>0</v>
      </c>
      <c r="T104" s="308">
        <f t="shared" si="24"/>
        <v>0</v>
      </c>
      <c r="U104" s="17"/>
      <c r="V104" s="17"/>
      <c r="W104" s="17"/>
    </row>
    <row r="105" spans="1:23" hidden="1" x14ac:dyDescent="0.25">
      <c r="A105" s="378"/>
      <c r="B105" s="196"/>
      <c r="C105" s="175"/>
      <c r="D105" s="178"/>
      <c r="E105" s="281"/>
      <c r="F105" s="178"/>
      <c r="G105" s="281"/>
      <c r="H105" s="304" t="e">
        <f t="shared" si="21"/>
        <v>#DIV/0!</v>
      </c>
      <c r="I105" s="250"/>
      <c r="J105" s="250"/>
      <c r="K105" s="199"/>
      <c r="L105" s="191"/>
      <c r="M105" s="305">
        <f t="shared" ref="M105:M120" si="29">L105-N105</f>
        <v>0</v>
      </c>
      <c r="N105" s="191"/>
      <c r="O105" s="306" t="e">
        <f t="shared" si="26"/>
        <v>#DIV/0!</v>
      </c>
      <c r="P105" s="307">
        <f t="shared" si="27"/>
        <v>0</v>
      </c>
      <c r="Q105" s="308">
        <f t="shared" si="22"/>
        <v>0</v>
      </c>
      <c r="R105" s="313">
        <f t="shared" si="23"/>
        <v>0</v>
      </c>
      <c r="S105" s="310">
        <f t="shared" si="28"/>
        <v>0</v>
      </c>
      <c r="T105" s="308">
        <f t="shared" si="24"/>
        <v>0</v>
      </c>
      <c r="U105" s="17"/>
      <c r="V105" s="17"/>
      <c r="W105" s="17"/>
    </row>
    <row r="106" spans="1:23" hidden="1" x14ac:dyDescent="0.25">
      <c r="A106" s="378"/>
      <c r="B106" s="196"/>
      <c r="C106" s="175"/>
      <c r="D106" s="178"/>
      <c r="E106" s="281"/>
      <c r="F106" s="178"/>
      <c r="G106" s="281"/>
      <c r="H106" s="304" t="e">
        <f t="shared" si="21"/>
        <v>#DIV/0!</v>
      </c>
      <c r="I106" s="250"/>
      <c r="J106" s="250"/>
      <c r="K106" s="199"/>
      <c r="L106" s="191"/>
      <c r="M106" s="305">
        <f t="shared" si="29"/>
        <v>0</v>
      </c>
      <c r="N106" s="191"/>
      <c r="O106" s="306" t="e">
        <f t="shared" si="26"/>
        <v>#DIV/0!</v>
      </c>
      <c r="P106" s="307">
        <f t="shared" si="27"/>
        <v>0</v>
      </c>
      <c r="Q106" s="308">
        <f t="shared" si="22"/>
        <v>0</v>
      </c>
      <c r="R106" s="313">
        <f t="shared" si="23"/>
        <v>0</v>
      </c>
      <c r="S106" s="310">
        <f t="shared" si="28"/>
        <v>0</v>
      </c>
      <c r="T106" s="308">
        <f t="shared" si="24"/>
        <v>0</v>
      </c>
      <c r="U106" s="17"/>
      <c r="V106" s="17"/>
      <c r="W106" s="17"/>
    </row>
    <row r="107" spans="1:23" hidden="1" x14ac:dyDescent="0.25">
      <c r="A107" s="378"/>
      <c r="B107" s="196"/>
      <c r="C107" s="175"/>
      <c r="D107" s="178"/>
      <c r="E107" s="281"/>
      <c r="F107" s="178"/>
      <c r="G107" s="281"/>
      <c r="H107" s="304" t="e">
        <f t="shared" si="21"/>
        <v>#DIV/0!</v>
      </c>
      <c r="I107" s="250"/>
      <c r="J107" s="250"/>
      <c r="K107" s="199"/>
      <c r="L107" s="191"/>
      <c r="M107" s="305">
        <f t="shared" si="29"/>
        <v>0</v>
      </c>
      <c r="N107" s="191"/>
      <c r="O107" s="306" t="e">
        <f t="shared" si="26"/>
        <v>#DIV/0!</v>
      </c>
      <c r="P107" s="307">
        <f t="shared" si="27"/>
        <v>0</v>
      </c>
      <c r="Q107" s="308">
        <f t="shared" si="22"/>
        <v>0</v>
      </c>
      <c r="R107" s="313">
        <f t="shared" si="23"/>
        <v>0</v>
      </c>
      <c r="S107" s="310">
        <f t="shared" si="28"/>
        <v>0</v>
      </c>
      <c r="T107" s="308">
        <f t="shared" si="24"/>
        <v>0</v>
      </c>
      <c r="U107" s="17"/>
      <c r="V107" s="17"/>
      <c r="W107" s="17"/>
    </row>
    <row r="108" spans="1:23" hidden="1" x14ac:dyDescent="0.25">
      <c r="A108" s="378"/>
      <c r="B108" s="196"/>
      <c r="C108" s="175"/>
      <c r="D108" s="178"/>
      <c r="E108" s="281"/>
      <c r="F108" s="178"/>
      <c r="G108" s="281"/>
      <c r="H108" s="304" t="e">
        <f t="shared" si="21"/>
        <v>#DIV/0!</v>
      </c>
      <c r="I108" s="250"/>
      <c r="J108" s="250"/>
      <c r="K108" s="199"/>
      <c r="L108" s="191"/>
      <c r="M108" s="305">
        <f t="shared" si="29"/>
        <v>0</v>
      </c>
      <c r="N108" s="191"/>
      <c r="O108" s="306" t="e">
        <f t="shared" si="26"/>
        <v>#DIV/0!</v>
      </c>
      <c r="P108" s="307">
        <f t="shared" si="27"/>
        <v>0</v>
      </c>
      <c r="Q108" s="308">
        <f t="shared" si="22"/>
        <v>0</v>
      </c>
      <c r="R108" s="313">
        <f t="shared" si="23"/>
        <v>0</v>
      </c>
      <c r="S108" s="310">
        <f t="shared" si="28"/>
        <v>0</v>
      </c>
      <c r="T108" s="308">
        <f t="shared" si="24"/>
        <v>0</v>
      </c>
      <c r="U108" s="17"/>
      <c r="V108" s="17"/>
      <c r="W108" s="17"/>
    </row>
    <row r="109" spans="1:23" hidden="1" x14ac:dyDescent="0.25">
      <c r="A109" s="378"/>
      <c r="B109" s="196"/>
      <c r="C109" s="177"/>
      <c r="D109" s="180"/>
      <c r="E109" s="281"/>
      <c r="F109" s="178"/>
      <c r="G109" s="281"/>
      <c r="H109" s="304" t="e">
        <f t="shared" si="21"/>
        <v>#DIV/0!</v>
      </c>
      <c r="I109" s="250"/>
      <c r="J109" s="250"/>
      <c r="K109" s="200"/>
      <c r="L109" s="192"/>
      <c r="M109" s="296">
        <f t="shared" si="29"/>
        <v>0</v>
      </c>
      <c r="N109" s="192"/>
      <c r="O109" s="306" t="e">
        <f t="shared" si="26"/>
        <v>#DIV/0!</v>
      </c>
      <c r="P109" s="307">
        <f t="shared" si="27"/>
        <v>0</v>
      </c>
      <c r="Q109" s="308">
        <f t="shared" si="22"/>
        <v>0</v>
      </c>
      <c r="R109" s="313">
        <f t="shared" si="23"/>
        <v>0</v>
      </c>
      <c r="S109" s="310">
        <f t="shared" si="28"/>
        <v>0</v>
      </c>
      <c r="T109" s="308">
        <f t="shared" si="24"/>
        <v>0</v>
      </c>
      <c r="U109" s="17"/>
      <c r="V109" s="17"/>
      <c r="W109" s="17"/>
    </row>
    <row r="110" spans="1:23" hidden="1" x14ac:dyDescent="0.25">
      <c r="A110" s="378"/>
      <c r="B110" s="196"/>
      <c r="C110" s="175"/>
      <c r="D110" s="178"/>
      <c r="E110" s="281"/>
      <c r="F110" s="178"/>
      <c r="G110" s="281"/>
      <c r="H110" s="304" t="e">
        <f t="shared" si="21"/>
        <v>#DIV/0!</v>
      </c>
      <c r="I110" s="250"/>
      <c r="J110" s="250"/>
      <c r="K110" s="199"/>
      <c r="L110" s="191"/>
      <c r="M110" s="305">
        <f t="shared" si="29"/>
        <v>0</v>
      </c>
      <c r="N110" s="191"/>
      <c r="O110" s="306" t="e">
        <f t="shared" si="26"/>
        <v>#DIV/0!</v>
      </c>
      <c r="P110" s="307">
        <f t="shared" si="27"/>
        <v>0</v>
      </c>
      <c r="Q110" s="308">
        <f t="shared" si="22"/>
        <v>0</v>
      </c>
      <c r="R110" s="313">
        <f t="shared" si="23"/>
        <v>0</v>
      </c>
      <c r="S110" s="310">
        <f t="shared" si="28"/>
        <v>0</v>
      </c>
      <c r="T110" s="308">
        <f t="shared" si="24"/>
        <v>0</v>
      </c>
      <c r="U110" s="17"/>
      <c r="V110" s="17"/>
      <c r="W110" s="17"/>
    </row>
    <row r="111" spans="1:23" hidden="1" x14ac:dyDescent="0.25">
      <c r="A111" s="378"/>
      <c r="B111" s="196"/>
      <c r="C111" s="175"/>
      <c r="D111" s="178"/>
      <c r="E111" s="281"/>
      <c r="F111" s="178"/>
      <c r="G111" s="281"/>
      <c r="H111" s="304" t="e">
        <f t="shared" si="21"/>
        <v>#DIV/0!</v>
      </c>
      <c r="I111" s="250"/>
      <c r="J111" s="250"/>
      <c r="K111" s="199"/>
      <c r="L111" s="191"/>
      <c r="M111" s="305">
        <f t="shared" si="29"/>
        <v>0</v>
      </c>
      <c r="N111" s="191"/>
      <c r="O111" s="306" t="e">
        <f t="shared" si="26"/>
        <v>#DIV/0!</v>
      </c>
      <c r="P111" s="307">
        <f t="shared" si="27"/>
        <v>0</v>
      </c>
      <c r="Q111" s="308">
        <f t="shared" si="22"/>
        <v>0</v>
      </c>
      <c r="R111" s="313">
        <f t="shared" si="23"/>
        <v>0</v>
      </c>
      <c r="S111" s="310">
        <f t="shared" si="28"/>
        <v>0</v>
      </c>
      <c r="T111" s="308">
        <f t="shared" si="24"/>
        <v>0</v>
      </c>
      <c r="U111" s="17"/>
      <c r="V111" s="17"/>
      <c r="W111" s="17"/>
    </row>
    <row r="112" spans="1:23" hidden="1" x14ac:dyDescent="0.25">
      <c r="A112" s="378"/>
      <c r="B112" s="196"/>
      <c r="C112" s="175"/>
      <c r="D112" s="178"/>
      <c r="E112" s="281"/>
      <c r="F112" s="178"/>
      <c r="G112" s="281"/>
      <c r="H112" s="304" t="e">
        <f t="shared" si="21"/>
        <v>#DIV/0!</v>
      </c>
      <c r="I112" s="250"/>
      <c r="J112" s="250"/>
      <c r="K112" s="199"/>
      <c r="L112" s="191"/>
      <c r="M112" s="305">
        <f t="shared" si="29"/>
        <v>0</v>
      </c>
      <c r="N112" s="191"/>
      <c r="O112" s="306" t="e">
        <f t="shared" si="26"/>
        <v>#DIV/0!</v>
      </c>
      <c r="P112" s="307">
        <f t="shared" si="27"/>
        <v>0</v>
      </c>
      <c r="Q112" s="308">
        <f t="shared" si="22"/>
        <v>0</v>
      </c>
      <c r="R112" s="313">
        <f t="shared" si="23"/>
        <v>0</v>
      </c>
      <c r="S112" s="310">
        <f t="shared" si="28"/>
        <v>0</v>
      </c>
      <c r="T112" s="308">
        <f t="shared" si="24"/>
        <v>0</v>
      </c>
      <c r="U112" s="17"/>
      <c r="V112" s="17"/>
      <c r="W112" s="17"/>
    </row>
    <row r="113" spans="1:23" hidden="1" x14ac:dyDescent="0.25">
      <c r="A113" s="378"/>
      <c r="B113" s="196"/>
      <c r="C113" s="175"/>
      <c r="D113" s="178"/>
      <c r="E113" s="281"/>
      <c r="F113" s="178"/>
      <c r="G113" s="281"/>
      <c r="H113" s="304" t="e">
        <f t="shared" si="21"/>
        <v>#DIV/0!</v>
      </c>
      <c r="I113" s="250"/>
      <c r="J113" s="250"/>
      <c r="K113" s="199"/>
      <c r="L113" s="191"/>
      <c r="M113" s="305">
        <f t="shared" si="29"/>
        <v>0</v>
      </c>
      <c r="N113" s="191"/>
      <c r="O113" s="306" t="e">
        <f t="shared" si="26"/>
        <v>#DIV/0!</v>
      </c>
      <c r="P113" s="307">
        <f t="shared" si="27"/>
        <v>0</v>
      </c>
      <c r="Q113" s="308">
        <f t="shared" si="22"/>
        <v>0</v>
      </c>
      <c r="R113" s="313">
        <f t="shared" si="23"/>
        <v>0</v>
      </c>
      <c r="S113" s="310">
        <f t="shared" si="28"/>
        <v>0</v>
      </c>
      <c r="T113" s="308">
        <f t="shared" si="24"/>
        <v>0</v>
      </c>
      <c r="U113" s="17"/>
      <c r="V113" s="17"/>
      <c r="W113" s="17"/>
    </row>
    <row r="114" spans="1:23" hidden="1" x14ac:dyDescent="0.25">
      <c r="A114" s="378"/>
      <c r="B114" s="196"/>
      <c r="C114" s="175"/>
      <c r="D114" s="178"/>
      <c r="E114" s="281"/>
      <c r="F114" s="178"/>
      <c r="G114" s="281"/>
      <c r="H114" s="304" t="e">
        <f t="shared" si="21"/>
        <v>#DIV/0!</v>
      </c>
      <c r="I114" s="250"/>
      <c r="J114" s="250"/>
      <c r="K114" s="199"/>
      <c r="L114" s="191"/>
      <c r="M114" s="305">
        <f t="shared" si="29"/>
        <v>0</v>
      </c>
      <c r="N114" s="191"/>
      <c r="O114" s="306" t="e">
        <f t="shared" si="26"/>
        <v>#DIV/0!</v>
      </c>
      <c r="P114" s="307">
        <f t="shared" si="27"/>
        <v>0</v>
      </c>
      <c r="Q114" s="308">
        <f t="shared" si="22"/>
        <v>0</v>
      </c>
      <c r="R114" s="313">
        <f t="shared" si="23"/>
        <v>0</v>
      </c>
      <c r="S114" s="310">
        <f t="shared" si="28"/>
        <v>0</v>
      </c>
      <c r="T114" s="308">
        <f t="shared" si="24"/>
        <v>0</v>
      </c>
      <c r="U114" s="17"/>
      <c r="V114" s="17"/>
      <c r="W114" s="17"/>
    </row>
    <row r="115" spans="1:23" hidden="1" x14ac:dyDescent="0.25">
      <c r="A115" s="378"/>
      <c r="B115" s="196"/>
      <c r="C115" s="175"/>
      <c r="D115" s="178"/>
      <c r="E115" s="281"/>
      <c r="F115" s="178"/>
      <c r="G115" s="281"/>
      <c r="H115" s="304" t="e">
        <f t="shared" si="21"/>
        <v>#DIV/0!</v>
      </c>
      <c r="I115" s="250"/>
      <c r="J115" s="250"/>
      <c r="K115" s="199"/>
      <c r="L115" s="191"/>
      <c r="M115" s="305">
        <f t="shared" si="29"/>
        <v>0</v>
      </c>
      <c r="N115" s="191"/>
      <c r="O115" s="306" t="e">
        <f t="shared" si="26"/>
        <v>#DIV/0!</v>
      </c>
      <c r="P115" s="307">
        <f t="shared" si="27"/>
        <v>0</v>
      </c>
      <c r="Q115" s="308">
        <f t="shared" si="22"/>
        <v>0</v>
      </c>
      <c r="R115" s="313">
        <f t="shared" si="23"/>
        <v>0</v>
      </c>
      <c r="S115" s="310">
        <f t="shared" si="28"/>
        <v>0</v>
      </c>
      <c r="T115" s="308">
        <f t="shared" si="24"/>
        <v>0</v>
      </c>
      <c r="U115" s="17"/>
      <c r="V115" s="17"/>
      <c r="W115" s="17"/>
    </row>
    <row r="116" spans="1:23" hidden="1" x14ac:dyDescent="0.25">
      <c r="A116" s="378"/>
      <c r="B116" s="196"/>
      <c r="C116" s="175"/>
      <c r="D116" s="178"/>
      <c r="E116" s="281"/>
      <c r="F116" s="178"/>
      <c r="G116" s="281"/>
      <c r="H116" s="304" t="e">
        <f t="shared" si="21"/>
        <v>#DIV/0!</v>
      </c>
      <c r="I116" s="250"/>
      <c r="J116" s="250"/>
      <c r="K116" s="199"/>
      <c r="L116" s="191"/>
      <c r="M116" s="305">
        <f t="shared" si="29"/>
        <v>0</v>
      </c>
      <c r="N116" s="191"/>
      <c r="O116" s="306" t="e">
        <f t="shared" si="26"/>
        <v>#DIV/0!</v>
      </c>
      <c r="P116" s="307">
        <f t="shared" si="27"/>
        <v>0</v>
      </c>
      <c r="Q116" s="308">
        <f t="shared" si="22"/>
        <v>0</v>
      </c>
      <c r="R116" s="313">
        <f t="shared" si="23"/>
        <v>0</v>
      </c>
      <c r="S116" s="310">
        <f t="shared" si="28"/>
        <v>0</v>
      </c>
      <c r="T116" s="308">
        <f t="shared" si="24"/>
        <v>0</v>
      </c>
      <c r="U116" s="17"/>
      <c r="V116" s="17"/>
      <c r="W116" s="17"/>
    </row>
    <row r="117" spans="1:23" hidden="1" x14ac:dyDescent="0.25">
      <c r="A117" s="378"/>
      <c r="B117" s="196"/>
      <c r="C117" s="175"/>
      <c r="D117" s="178"/>
      <c r="E117" s="281"/>
      <c r="F117" s="178"/>
      <c r="G117" s="281"/>
      <c r="H117" s="304" t="e">
        <f t="shared" si="21"/>
        <v>#DIV/0!</v>
      </c>
      <c r="I117" s="250"/>
      <c r="J117" s="250"/>
      <c r="K117" s="199"/>
      <c r="L117" s="191"/>
      <c r="M117" s="305">
        <f t="shared" si="29"/>
        <v>0</v>
      </c>
      <c r="N117" s="191"/>
      <c r="O117" s="306" t="e">
        <f t="shared" si="26"/>
        <v>#DIV/0!</v>
      </c>
      <c r="P117" s="307">
        <f t="shared" si="27"/>
        <v>0</v>
      </c>
      <c r="Q117" s="308">
        <f t="shared" si="22"/>
        <v>0</v>
      </c>
      <c r="R117" s="313">
        <f t="shared" si="23"/>
        <v>0</v>
      </c>
      <c r="S117" s="310">
        <f t="shared" si="28"/>
        <v>0</v>
      </c>
      <c r="T117" s="308">
        <f t="shared" si="24"/>
        <v>0</v>
      </c>
      <c r="U117" s="17"/>
      <c r="V117" s="17"/>
      <c r="W117" s="17"/>
    </row>
    <row r="118" spans="1:23" hidden="1" x14ac:dyDescent="0.25">
      <c r="A118" s="378"/>
      <c r="B118" s="196"/>
      <c r="C118" s="177"/>
      <c r="D118" s="180"/>
      <c r="E118" s="281"/>
      <c r="F118" s="178"/>
      <c r="G118" s="281"/>
      <c r="H118" s="304" t="e">
        <f t="shared" si="21"/>
        <v>#DIV/0!</v>
      </c>
      <c r="I118" s="250"/>
      <c r="J118" s="250"/>
      <c r="K118" s="199"/>
      <c r="L118" s="191"/>
      <c r="M118" s="305">
        <f t="shared" si="29"/>
        <v>0</v>
      </c>
      <c r="N118" s="191"/>
      <c r="O118" s="306" t="e">
        <f t="shared" si="26"/>
        <v>#DIV/0!</v>
      </c>
      <c r="P118" s="307">
        <f t="shared" si="27"/>
        <v>0</v>
      </c>
      <c r="Q118" s="308">
        <f t="shared" si="22"/>
        <v>0</v>
      </c>
      <c r="R118" s="313">
        <f t="shared" si="23"/>
        <v>0</v>
      </c>
      <c r="S118" s="310">
        <f t="shared" si="28"/>
        <v>0</v>
      </c>
      <c r="T118" s="308">
        <f t="shared" si="24"/>
        <v>0</v>
      </c>
      <c r="U118" s="17"/>
      <c r="V118" s="17"/>
      <c r="W118" s="17"/>
    </row>
    <row r="119" spans="1:23" hidden="1" x14ac:dyDescent="0.25">
      <c r="A119" s="378"/>
      <c r="B119" s="196"/>
      <c r="C119" s="175"/>
      <c r="D119" s="178"/>
      <c r="E119" s="281"/>
      <c r="F119" s="178"/>
      <c r="G119" s="281"/>
      <c r="H119" s="304" t="e">
        <f t="shared" si="21"/>
        <v>#DIV/0!</v>
      </c>
      <c r="I119" s="250"/>
      <c r="J119" s="250"/>
      <c r="K119" s="199"/>
      <c r="L119" s="191"/>
      <c r="M119" s="305">
        <f t="shared" si="29"/>
        <v>0</v>
      </c>
      <c r="N119" s="191"/>
      <c r="O119" s="306" t="e">
        <f t="shared" si="26"/>
        <v>#DIV/0!</v>
      </c>
      <c r="P119" s="307">
        <f t="shared" si="27"/>
        <v>0</v>
      </c>
      <c r="Q119" s="308">
        <f t="shared" si="22"/>
        <v>0</v>
      </c>
      <c r="R119" s="313">
        <f t="shared" si="23"/>
        <v>0</v>
      </c>
      <c r="S119" s="310">
        <f t="shared" si="28"/>
        <v>0</v>
      </c>
      <c r="T119" s="308">
        <f t="shared" si="24"/>
        <v>0</v>
      </c>
      <c r="U119" s="17"/>
      <c r="V119" s="17"/>
      <c r="W119" s="17"/>
    </row>
    <row r="120" spans="1:23" hidden="1" x14ac:dyDescent="0.25">
      <c r="A120" s="379"/>
      <c r="B120" s="196"/>
      <c r="C120" s="177"/>
      <c r="D120" s="180"/>
      <c r="E120" s="281"/>
      <c r="F120" s="178"/>
      <c r="G120" s="281"/>
      <c r="H120" s="304" t="e">
        <f t="shared" si="21"/>
        <v>#DIV/0!</v>
      </c>
      <c r="I120" s="250"/>
      <c r="J120" s="250"/>
      <c r="K120" s="199"/>
      <c r="L120" s="191"/>
      <c r="M120" s="305">
        <f t="shared" si="29"/>
        <v>0</v>
      </c>
      <c r="N120" s="191"/>
      <c r="O120" s="306" t="e">
        <f t="shared" si="26"/>
        <v>#DIV/0!</v>
      </c>
      <c r="P120" s="307">
        <f t="shared" si="27"/>
        <v>0</v>
      </c>
      <c r="Q120" s="308">
        <f t="shared" si="22"/>
        <v>0</v>
      </c>
      <c r="R120" s="313">
        <f t="shared" si="23"/>
        <v>0</v>
      </c>
      <c r="S120" s="310">
        <f t="shared" si="28"/>
        <v>0</v>
      </c>
      <c r="T120" s="308">
        <f t="shared" si="24"/>
        <v>0</v>
      </c>
      <c r="U120" s="17"/>
      <c r="V120" s="17"/>
      <c r="W120" s="17"/>
    </row>
    <row r="121" spans="1:23" ht="13.8" thickBot="1" x14ac:dyDescent="0.3">
      <c r="A121" s="377" t="s">
        <v>185</v>
      </c>
      <c r="B121" s="225"/>
      <c r="C121" s="154" t="s">
        <v>18</v>
      </c>
      <c r="D121" s="182"/>
      <c r="E121" s="181"/>
      <c r="F121" s="182"/>
      <c r="G121" s="222"/>
      <c r="H121" s="189"/>
      <c r="I121" s="284">
        <f>SUM(I78:I120)</f>
        <v>0</v>
      </c>
      <c r="J121" s="284">
        <f t="shared" ref="J121" si="30">SUM(J78:J120)</f>
        <v>0</v>
      </c>
      <c r="K121" s="284"/>
      <c r="L121" s="203">
        <f t="shared" ref="L121:N121" si="31">SUM(L78:L120)</f>
        <v>0</v>
      </c>
      <c r="M121" s="188">
        <f t="shared" si="31"/>
        <v>0</v>
      </c>
      <c r="N121" s="203">
        <f t="shared" si="31"/>
        <v>0</v>
      </c>
      <c r="O121" s="287" t="e">
        <f t="shared" si="26"/>
        <v>#DIV/0!</v>
      </c>
      <c r="P121" s="122">
        <f t="shared" si="27"/>
        <v>0</v>
      </c>
      <c r="Q121" s="278">
        <f t="shared" ref="Q121:R121" si="32">SUM(Q78:Q120)</f>
        <v>0</v>
      </c>
      <c r="R121" s="275">
        <f t="shared" si="32"/>
        <v>0</v>
      </c>
      <c r="S121" s="285">
        <f>P121+R121</f>
        <v>0</v>
      </c>
      <c r="T121" s="278">
        <f t="shared" ref="T121" si="33">SUM(T78:T120)</f>
        <v>0</v>
      </c>
      <c r="U121" s="17"/>
      <c r="V121" s="17"/>
      <c r="W121" s="17"/>
    </row>
    <row r="122" spans="1:23" ht="34.200000000000003" x14ac:dyDescent="0.25">
      <c r="A122" s="378"/>
      <c r="B122" s="258"/>
      <c r="C122" s="175" t="s">
        <v>238</v>
      </c>
      <c r="D122" s="259"/>
      <c r="E122" s="281"/>
      <c r="F122" s="259"/>
      <c r="G122" s="281"/>
      <c r="H122" s="297" t="e">
        <f t="shared" ref="H122:H127" si="34">N122/G122</f>
        <v>#DIV/0!</v>
      </c>
      <c r="I122" s="251"/>
      <c r="J122" s="250"/>
      <c r="K122" s="229"/>
      <c r="L122" s="230"/>
      <c r="M122" s="295">
        <f t="shared" ref="M122:M127" si="35">L122-N122</f>
        <v>0</v>
      </c>
      <c r="N122" s="230"/>
      <c r="O122" s="316" t="e">
        <f>T122/N122</f>
        <v>#DIV/0!</v>
      </c>
      <c r="P122" s="311">
        <f t="shared" si="27"/>
        <v>0</v>
      </c>
      <c r="Q122" s="312">
        <f t="shared" ref="Q122:Q127" si="36">I122*G$7</f>
        <v>0</v>
      </c>
      <c r="R122" s="313">
        <f t="shared" ref="R122:R127" si="37">J122*G$12</f>
        <v>0</v>
      </c>
      <c r="S122" s="314">
        <f t="shared" ref="S122:S127" si="38">Q122+R122</f>
        <v>0</v>
      </c>
      <c r="T122" s="312">
        <f t="shared" ref="T122:T127" si="39">K122*S122</f>
        <v>0</v>
      </c>
      <c r="U122" s="17"/>
      <c r="V122" s="17"/>
      <c r="W122" s="17"/>
    </row>
    <row r="123" spans="1:23" x14ac:dyDescent="0.25">
      <c r="A123" s="378"/>
      <c r="B123" s="196"/>
      <c r="C123" s="175"/>
      <c r="D123" s="178"/>
      <c r="E123" s="281"/>
      <c r="F123" s="178"/>
      <c r="G123" s="281"/>
      <c r="H123" s="304" t="e">
        <f t="shared" si="34"/>
        <v>#DIV/0!</v>
      </c>
      <c r="I123" s="250"/>
      <c r="J123" s="250"/>
      <c r="K123" s="199"/>
      <c r="L123" s="191"/>
      <c r="M123" s="305">
        <f t="shared" si="35"/>
        <v>0</v>
      </c>
      <c r="N123" s="191"/>
      <c r="O123" s="316" t="e">
        <f t="shared" ref="O123:O127" si="40">T123/N123</f>
        <v>#DIV/0!</v>
      </c>
      <c r="P123" s="307">
        <f t="shared" si="27"/>
        <v>0</v>
      </c>
      <c r="Q123" s="308">
        <f t="shared" si="36"/>
        <v>0</v>
      </c>
      <c r="R123" s="313">
        <f t="shared" si="37"/>
        <v>0</v>
      </c>
      <c r="S123" s="310">
        <f t="shared" si="38"/>
        <v>0</v>
      </c>
      <c r="T123" s="308">
        <f t="shared" si="39"/>
        <v>0</v>
      </c>
      <c r="U123" s="17"/>
      <c r="V123" s="17"/>
      <c r="W123" s="17"/>
    </row>
    <row r="124" spans="1:23" x14ac:dyDescent="0.25">
      <c r="A124" s="378"/>
      <c r="B124" s="196"/>
      <c r="C124" s="175"/>
      <c r="D124" s="178"/>
      <c r="E124" s="281"/>
      <c r="F124" s="178"/>
      <c r="G124" s="281"/>
      <c r="H124" s="304" t="e">
        <f t="shared" si="34"/>
        <v>#DIV/0!</v>
      </c>
      <c r="I124" s="250"/>
      <c r="J124" s="250"/>
      <c r="K124" s="199"/>
      <c r="L124" s="191"/>
      <c r="M124" s="305">
        <f t="shared" si="35"/>
        <v>0</v>
      </c>
      <c r="N124" s="191"/>
      <c r="O124" s="316" t="e">
        <f t="shared" si="40"/>
        <v>#DIV/0!</v>
      </c>
      <c r="P124" s="307">
        <f t="shared" si="27"/>
        <v>0</v>
      </c>
      <c r="Q124" s="308">
        <f t="shared" si="36"/>
        <v>0</v>
      </c>
      <c r="R124" s="313">
        <f t="shared" si="37"/>
        <v>0</v>
      </c>
      <c r="S124" s="310">
        <f t="shared" si="38"/>
        <v>0</v>
      </c>
      <c r="T124" s="308">
        <f t="shared" si="39"/>
        <v>0</v>
      </c>
      <c r="U124" s="17"/>
      <c r="V124" s="17"/>
      <c r="W124" s="17"/>
    </row>
    <row r="125" spans="1:23" hidden="1" x14ac:dyDescent="0.25">
      <c r="A125" s="378"/>
      <c r="B125" s="196"/>
      <c r="C125" s="175"/>
      <c r="D125" s="178"/>
      <c r="E125" s="281"/>
      <c r="F125" s="178"/>
      <c r="G125" s="281"/>
      <c r="H125" s="304" t="e">
        <f t="shared" si="34"/>
        <v>#DIV/0!</v>
      </c>
      <c r="I125" s="250"/>
      <c r="J125" s="250"/>
      <c r="K125" s="199"/>
      <c r="L125" s="191"/>
      <c r="M125" s="305">
        <f t="shared" si="35"/>
        <v>0</v>
      </c>
      <c r="N125" s="191"/>
      <c r="O125" s="316" t="e">
        <f t="shared" si="40"/>
        <v>#DIV/0!</v>
      </c>
      <c r="P125" s="307">
        <f t="shared" si="27"/>
        <v>0</v>
      </c>
      <c r="Q125" s="308">
        <f t="shared" si="36"/>
        <v>0</v>
      </c>
      <c r="R125" s="313">
        <f t="shared" si="37"/>
        <v>0</v>
      </c>
      <c r="S125" s="310">
        <f t="shared" si="38"/>
        <v>0</v>
      </c>
      <c r="T125" s="308">
        <f t="shared" si="39"/>
        <v>0</v>
      </c>
      <c r="U125" s="17"/>
      <c r="V125" s="17"/>
      <c r="W125" s="17"/>
    </row>
    <row r="126" spans="1:23" hidden="1" x14ac:dyDescent="0.25">
      <c r="A126" s="378"/>
      <c r="B126" s="196"/>
      <c r="C126" s="175"/>
      <c r="D126" s="178"/>
      <c r="E126" s="281"/>
      <c r="F126" s="178"/>
      <c r="G126" s="281"/>
      <c r="H126" s="304" t="e">
        <f t="shared" si="34"/>
        <v>#DIV/0!</v>
      </c>
      <c r="I126" s="250"/>
      <c r="J126" s="250"/>
      <c r="K126" s="199"/>
      <c r="L126" s="191"/>
      <c r="M126" s="305">
        <f t="shared" si="35"/>
        <v>0</v>
      </c>
      <c r="N126" s="191"/>
      <c r="O126" s="316" t="e">
        <f t="shared" si="40"/>
        <v>#DIV/0!</v>
      </c>
      <c r="P126" s="307">
        <f t="shared" si="27"/>
        <v>0</v>
      </c>
      <c r="Q126" s="308">
        <f t="shared" si="36"/>
        <v>0</v>
      </c>
      <c r="R126" s="313">
        <f t="shared" si="37"/>
        <v>0</v>
      </c>
      <c r="S126" s="310">
        <f t="shared" si="38"/>
        <v>0</v>
      </c>
      <c r="T126" s="308">
        <f t="shared" si="39"/>
        <v>0</v>
      </c>
      <c r="U126" s="17"/>
      <c r="V126" s="17"/>
      <c r="W126" s="17"/>
    </row>
    <row r="127" spans="1:23" hidden="1" x14ac:dyDescent="0.25">
      <c r="A127" s="378"/>
      <c r="B127" s="196"/>
      <c r="C127" s="175"/>
      <c r="D127" s="178"/>
      <c r="E127" s="281"/>
      <c r="F127" s="178"/>
      <c r="G127" s="281"/>
      <c r="H127" s="304" t="e">
        <f t="shared" si="34"/>
        <v>#DIV/0!</v>
      </c>
      <c r="I127" s="250"/>
      <c r="J127" s="250"/>
      <c r="K127" s="199"/>
      <c r="L127" s="191"/>
      <c r="M127" s="305">
        <f t="shared" si="35"/>
        <v>0</v>
      </c>
      <c r="N127" s="191"/>
      <c r="O127" s="316" t="e">
        <f t="shared" si="40"/>
        <v>#DIV/0!</v>
      </c>
      <c r="P127" s="307">
        <f t="shared" si="27"/>
        <v>0</v>
      </c>
      <c r="Q127" s="308">
        <f t="shared" si="36"/>
        <v>0</v>
      </c>
      <c r="R127" s="313">
        <f t="shared" si="37"/>
        <v>0</v>
      </c>
      <c r="S127" s="310">
        <f t="shared" si="38"/>
        <v>0</v>
      </c>
      <c r="T127" s="308">
        <f t="shared" si="39"/>
        <v>0</v>
      </c>
      <c r="U127" s="17"/>
      <c r="V127" s="17"/>
      <c r="W127" s="17"/>
    </row>
    <row r="128" spans="1:23" ht="13.8" thickBot="1" x14ac:dyDescent="0.3">
      <c r="A128" s="378"/>
      <c r="B128" s="226"/>
      <c r="C128" s="154" t="s">
        <v>180</v>
      </c>
      <c r="D128" s="182"/>
      <c r="E128" s="181"/>
      <c r="F128" s="182"/>
      <c r="G128" s="222"/>
      <c r="H128" s="190"/>
      <c r="I128" s="284">
        <f>SUM(I122:I127)</f>
        <v>0</v>
      </c>
      <c r="J128" s="284">
        <f t="shared" ref="J128" si="41">SUM(J122:J127)</f>
        <v>0</v>
      </c>
      <c r="K128" s="210"/>
      <c r="L128" s="203">
        <f t="shared" ref="L128:N128" si="42">SUM(L122:L127)</f>
        <v>0</v>
      </c>
      <c r="M128" s="188">
        <f t="shared" si="42"/>
        <v>0</v>
      </c>
      <c r="N128" s="203">
        <f t="shared" si="42"/>
        <v>0</v>
      </c>
      <c r="O128" s="121" t="e">
        <f>T128/N128</f>
        <v>#DIV/0!</v>
      </c>
      <c r="P128" s="122">
        <f>SUM(P122:P127)</f>
        <v>0</v>
      </c>
      <c r="Q128" s="278">
        <f t="shared" ref="Q128:R128" si="43">SUM(Q122:Q127)</f>
        <v>0</v>
      </c>
      <c r="R128" s="275">
        <f t="shared" si="43"/>
        <v>0</v>
      </c>
      <c r="S128" s="285">
        <f>P128+R128</f>
        <v>0</v>
      </c>
      <c r="T128" s="278">
        <f t="shared" ref="T128" si="44">SUM(T122:T127)</f>
        <v>0</v>
      </c>
      <c r="U128" s="17"/>
      <c r="V128" s="17"/>
      <c r="W128" s="17"/>
    </row>
    <row r="129" spans="1:23" ht="13.8" thickBot="1" x14ac:dyDescent="0.3">
      <c r="A129" s="35"/>
      <c r="B129" s="266"/>
      <c r="C129" s="267" t="s">
        <v>2</v>
      </c>
      <c r="D129" s="244"/>
      <c r="E129" s="245"/>
      <c r="F129" s="246"/>
      <c r="G129" s="245"/>
      <c r="H129" s="247"/>
      <c r="I129" s="248">
        <f>I70+I121+I128+I77</f>
        <v>0</v>
      </c>
      <c r="J129" s="268">
        <f>J70+J121+J128+J77</f>
        <v>0</v>
      </c>
      <c r="K129" s="269"/>
      <c r="L129" s="270">
        <f>L70+L121+L128+L77</f>
        <v>0</v>
      </c>
      <c r="M129" s="271">
        <f>M70+M121+M128+M77</f>
        <v>0</v>
      </c>
      <c r="N129" s="270">
        <f>N70+N121+N128+N77</f>
        <v>0</v>
      </c>
      <c r="O129" s="286" t="e">
        <f>T129/(N121+N70)</f>
        <v>#DIV/0!</v>
      </c>
      <c r="P129" s="272">
        <f>(T129/1.1)+N77+N128</f>
        <v>0</v>
      </c>
      <c r="Q129" s="273">
        <f>Q70+Q121+Q128+Q77</f>
        <v>0</v>
      </c>
      <c r="R129" s="247">
        <f>R70+R121+R128+R77</f>
        <v>0</v>
      </c>
      <c r="S129" s="247">
        <f>Q129+R129</f>
        <v>0</v>
      </c>
      <c r="T129" s="274">
        <f>T70+T121+T128+T77</f>
        <v>0</v>
      </c>
      <c r="U129" s="17"/>
      <c r="V129" s="17"/>
      <c r="W129" s="17"/>
    </row>
    <row r="130" spans="1:23" x14ac:dyDescent="0.25">
      <c r="A130" s="35"/>
      <c r="B130" s="125"/>
      <c r="C130" s="126"/>
      <c r="D130" s="126"/>
      <c r="E130" s="126"/>
      <c r="F130" s="126"/>
      <c r="G130" s="126"/>
      <c r="H130" s="127"/>
      <c r="I130" s="126"/>
      <c r="J130" s="263"/>
      <c r="K130" s="264"/>
      <c r="L130" s="263"/>
      <c r="M130" s="265"/>
      <c r="N130" s="129"/>
      <c r="O130" s="66"/>
      <c r="P130" s="130"/>
      <c r="Q130" s="39"/>
      <c r="R130" s="167"/>
      <c r="S130" s="67"/>
      <c r="T130" s="54"/>
      <c r="U130" s="21"/>
      <c r="V130" s="21"/>
      <c r="W130" s="22"/>
    </row>
    <row r="131" spans="1:23" x14ac:dyDescent="0.25">
      <c r="A131" s="36"/>
      <c r="B131" s="128"/>
      <c r="C131" s="155"/>
      <c r="D131" s="155"/>
      <c r="E131" s="155"/>
      <c r="F131" s="155"/>
      <c r="G131" s="155"/>
      <c r="H131" s="156"/>
      <c r="I131" s="155"/>
      <c r="J131" s="156"/>
      <c r="K131" s="155"/>
      <c r="L131" s="156"/>
      <c r="M131" s="156"/>
      <c r="N131" s="155"/>
      <c r="O131" s="156"/>
      <c r="P131" s="155"/>
      <c r="Q131" s="157"/>
      <c r="R131" s="155"/>
      <c r="S131" s="156"/>
      <c r="T131" s="156"/>
      <c r="U131" s="18"/>
      <c r="V131" s="18"/>
      <c r="W131" s="17"/>
    </row>
    <row r="132" spans="1:23" x14ac:dyDescent="0.25">
      <c r="A132" s="36"/>
      <c r="B132" s="128"/>
      <c r="C132" s="158"/>
      <c r="D132" s="158"/>
      <c r="E132" s="158"/>
      <c r="F132" s="158"/>
      <c r="G132" s="158"/>
      <c r="H132" s="159"/>
      <c r="I132" s="158"/>
      <c r="J132" s="160"/>
      <c r="K132" s="161"/>
      <c r="L132" s="160"/>
      <c r="M132" s="131"/>
      <c r="N132" s="132"/>
      <c r="O132" s="133"/>
      <c r="P132" s="132"/>
      <c r="Q132" s="162"/>
      <c r="R132" s="39"/>
      <c r="S132" s="67"/>
      <c r="T132" s="54"/>
      <c r="U132" s="18"/>
      <c r="V132" s="18"/>
      <c r="W132" s="17"/>
    </row>
    <row r="133" spans="1:23" ht="13.8" thickBot="1" x14ac:dyDescent="0.3">
      <c r="A133" s="36"/>
      <c r="B133" s="128"/>
      <c r="C133" s="164"/>
      <c r="D133" s="164"/>
      <c r="E133" s="164"/>
      <c r="F133" s="112"/>
      <c r="G133" s="112"/>
      <c r="H133" s="134"/>
      <c r="I133" s="112"/>
      <c r="J133" s="135"/>
      <c r="K133" s="136"/>
      <c r="L133" s="135"/>
      <c r="M133" s="137"/>
      <c r="N133" s="138"/>
      <c r="O133" s="139"/>
      <c r="P133" s="112"/>
      <c r="Q133" s="140"/>
      <c r="R133" s="141"/>
      <c r="S133" s="134"/>
      <c r="T133" s="142"/>
      <c r="U133" s="18"/>
      <c r="V133" s="18"/>
      <c r="W133" s="17"/>
    </row>
    <row r="134" spans="1:23" ht="13.8" thickBot="1" x14ac:dyDescent="0.3">
      <c r="A134" s="36"/>
      <c r="B134" s="128"/>
      <c r="C134" s="164"/>
      <c r="D134" s="168" t="s">
        <v>20</v>
      </c>
      <c r="E134" s="169" t="s">
        <v>21</v>
      </c>
      <c r="F134" s="136"/>
      <c r="G134" s="138"/>
      <c r="H134" s="135"/>
      <c r="I134" s="136"/>
      <c r="J134" s="135"/>
      <c r="K134" s="136"/>
      <c r="L134" s="134"/>
      <c r="M134" s="134"/>
      <c r="N134" s="112"/>
      <c r="O134" s="139"/>
      <c r="P134" s="112"/>
      <c r="Q134" s="140"/>
      <c r="R134" s="141"/>
      <c r="S134" s="134"/>
      <c r="T134" s="143"/>
      <c r="U134" s="18"/>
      <c r="V134" s="18"/>
      <c r="W134" s="17"/>
    </row>
    <row r="135" spans="1:23" x14ac:dyDescent="0.25">
      <c r="A135" s="36"/>
      <c r="B135" s="128"/>
      <c r="C135" s="170" t="s">
        <v>5</v>
      </c>
      <c r="D135" s="171"/>
      <c r="E135" s="172"/>
      <c r="F135" s="136"/>
      <c r="G135" s="138"/>
      <c r="H135" s="135"/>
      <c r="I135" s="136"/>
      <c r="J135" s="135"/>
      <c r="K135" s="136"/>
      <c r="L135" s="134"/>
      <c r="M135" s="134"/>
      <c r="N135" s="112"/>
      <c r="O135" s="139"/>
      <c r="P135" s="112"/>
      <c r="Q135" s="140"/>
      <c r="R135" s="141"/>
      <c r="S135" s="134"/>
      <c r="T135" s="143"/>
      <c r="U135" s="21"/>
      <c r="V135" s="21"/>
      <c r="W135" s="22"/>
    </row>
    <row r="136" spans="1:23" x14ac:dyDescent="0.25">
      <c r="A136" s="20"/>
      <c r="B136" s="125"/>
      <c r="C136" s="173" t="s">
        <v>14</v>
      </c>
      <c r="D136" s="317">
        <f>I129</f>
        <v>0</v>
      </c>
      <c r="E136" s="318">
        <f>J129</f>
        <v>0</v>
      </c>
      <c r="F136" s="136"/>
      <c r="G136" s="138"/>
      <c r="H136" s="135"/>
      <c r="I136" s="136"/>
      <c r="J136" s="135"/>
      <c r="K136" s="130"/>
      <c r="L136" s="134"/>
      <c r="M136" s="134"/>
      <c r="N136" s="112"/>
      <c r="O136" s="139"/>
      <c r="P136" s="112"/>
      <c r="Q136" s="140"/>
      <c r="R136" s="141"/>
      <c r="S136" s="134"/>
      <c r="T136" s="143"/>
      <c r="U136" s="21"/>
      <c r="V136" s="21"/>
      <c r="W136" s="22"/>
    </row>
    <row r="137" spans="1:23" ht="14.4" thickBot="1" x14ac:dyDescent="0.3">
      <c r="A137" s="123"/>
      <c r="B137" s="148"/>
      <c r="C137" s="174" t="s">
        <v>13</v>
      </c>
      <c r="D137" s="319" t="e">
        <f>D136/D135</f>
        <v>#DIV/0!</v>
      </c>
      <c r="E137" s="320" t="e">
        <f>E136/E135</f>
        <v>#DIV/0!</v>
      </c>
      <c r="F137" s="136"/>
      <c r="G137" s="138"/>
      <c r="H137" s="135"/>
      <c r="I137" s="136"/>
      <c r="J137" s="135"/>
      <c r="K137" s="130"/>
      <c r="L137" s="134"/>
      <c r="M137" s="134"/>
      <c r="N137" s="112"/>
      <c r="O137" s="139"/>
      <c r="P137" s="112"/>
      <c r="Q137" s="140"/>
      <c r="R137" s="141"/>
      <c r="S137" s="134"/>
      <c r="T137" s="143"/>
      <c r="U137" s="25"/>
      <c r="V137" s="25"/>
      <c r="W137" s="25"/>
    </row>
    <row r="138" spans="1:23" x14ac:dyDescent="0.25">
      <c r="A138" s="124"/>
      <c r="B138" s="112"/>
      <c r="C138" s="253"/>
      <c r="D138" s="253"/>
      <c r="E138" s="253"/>
      <c r="F138" s="148"/>
      <c r="G138" s="148"/>
      <c r="H138" s="149"/>
      <c r="I138" s="148"/>
      <c r="J138" s="149"/>
      <c r="K138" s="130"/>
      <c r="L138" s="149"/>
      <c r="M138" s="149"/>
      <c r="N138" s="148"/>
      <c r="O138" s="150"/>
      <c r="P138" s="148"/>
      <c r="Q138" s="151"/>
      <c r="R138" s="152"/>
      <c r="S138" s="149"/>
      <c r="T138" s="153"/>
      <c r="U138" s="26"/>
      <c r="V138" s="26"/>
      <c r="W138" s="26"/>
    </row>
    <row r="139" spans="1:23" x14ac:dyDescent="0.25">
      <c r="A139" s="5"/>
      <c r="B139" s="5"/>
      <c r="C139" s="6"/>
      <c r="D139" s="6"/>
      <c r="E139" s="6"/>
      <c r="F139" s="6"/>
      <c r="G139" s="6"/>
      <c r="H139" s="46"/>
      <c r="I139" s="6"/>
      <c r="J139" s="46"/>
      <c r="K139" s="8"/>
      <c r="L139" s="45"/>
      <c r="M139" s="60"/>
      <c r="N139" s="8"/>
      <c r="O139" s="63"/>
      <c r="P139" s="2"/>
      <c r="Q139" s="119"/>
      <c r="R139" s="33"/>
      <c r="S139" s="48"/>
      <c r="T139" s="48"/>
      <c r="U139" s="26"/>
      <c r="V139" s="26"/>
      <c r="W139" s="26"/>
    </row>
    <row r="140" spans="1:23" ht="16.2" x14ac:dyDescent="0.3">
      <c r="A140" s="2"/>
      <c r="B140" s="110" t="s">
        <v>7</v>
      </c>
      <c r="C140" s="111" t="s">
        <v>142</v>
      </c>
      <c r="D140" s="13"/>
      <c r="E140" s="13"/>
      <c r="F140" s="13"/>
      <c r="G140" s="13"/>
      <c r="H140" s="58"/>
      <c r="I140" s="13"/>
      <c r="J140" s="45"/>
      <c r="K140" s="8"/>
      <c r="L140" s="48"/>
      <c r="M140" s="48"/>
      <c r="N140" s="2"/>
      <c r="O140" s="64"/>
      <c r="P140" s="2"/>
      <c r="Q140" s="119"/>
      <c r="R140" s="33"/>
      <c r="S140" s="48"/>
      <c r="T140" s="48"/>
      <c r="U140" s="10"/>
      <c r="V140" s="10"/>
      <c r="W140" s="11"/>
    </row>
    <row r="141" spans="1:23" x14ac:dyDescent="0.25">
      <c r="A141" s="2"/>
      <c r="B141" s="2"/>
      <c r="C141" s="7"/>
      <c r="D141" s="7"/>
      <c r="E141" s="7"/>
      <c r="F141" s="7"/>
      <c r="G141" s="7"/>
      <c r="H141" s="55"/>
      <c r="I141" s="7"/>
      <c r="J141" s="47"/>
      <c r="K141" s="12"/>
      <c r="L141" s="48"/>
      <c r="M141" s="48"/>
      <c r="N141" s="2"/>
      <c r="O141" s="64"/>
      <c r="P141" s="2"/>
      <c r="Q141" s="119"/>
      <c r="R141" s="33"/>
      <c r="S141" s="48"/>
      <c r="T141" s="48"/>
      <c r="U141" s="11"/>
      <c r="V141" s="11"/>
      <c r="W141" s="11"/>
    </row>
    <row r="142" spans="1:23" x14ac:dyDescent="0.25">
      <c r="A142" s="2"/>
      <c r="B142" s="2"/>
      <c r="C142" s="7"/>
      <c r="D142" s="7"/>
      <c r="E142" s="7"/>
      <c r="F142" s="7"/>
      <c r="G142" s="7"/>
      <c r="H142" s="55"/>
      <c r="I142" s="7"/>
      <c r="J142" s="47"/>
      <c r="K142" s="12"/>
      <c r="L142" s="48"/>
      <c r="M142" s="48"/>
      <c r="N142" s="2"/>
      <c r="O142" s="64"/>
      <c r="P142" s="2"/>
      <c r="Q142" s="119"/>
      <c r="R142" s="33"/>
      <c r="S142" s="48"/>
      <c r="T142" s="48"/>
      <c r="U142" s="11"/>
      <c r="V142" s="11"/>
      <c r="W142" s="11"/>
    </row>
    <row r="143" spans="1:23" x14ac:dyDescent="0.25">
      <c r="A143" s="2"/>
      <c r="B143" s="2"/>
      <c r="C143" s="7"/>
      <c r="D143" s="7"/>
      <c r="E143" s="7"/>
      <c r="F143" s="7"/>
      <c r="G143" s="7"/>
      <c r="H143" s="55"/>
      <c r="I143" s="7"/>
      <c r="J143" s="47"/>
      <c r="K143" s="12"/>
      <c r="L143" s="48"/>
      <c r="M143" s="48"/>
      <c r="N143" s="2"/>
      <c r="O143" s="64"/>
      <c r="P143" s="2"/>
      <c r="Q143" s="119"/>
      <c r="R143" s="33"/>
      <c r="S143" s="48"/>
      <c r="T143" s="48"/>
      <c r="U143" s="11"/>
      <c r="V143" s="11"/>
      <c r="W143" s="11"/>
    </row>
    <row r="144" spans="1:23" x14ac:dyDescent="0.25">
      <c r="A144" s="2"/>
      <c r="B144" s="2"/>
      <c r="C144" s="7"/>
      <c r="D144" s="7"/>
      <c r="E144" s="7"/>
      <c r="F144" s="7"/>
      <c r="G144" s="7"/>
      <c r="H144" s="55"/>
      <c r="I144" s="7"/>
      <c r="J144" s="45"/>
      <c r="K144" s="8"/>
      <c r="L144" s="45"/>
      <c r="M144" s="60"/>
      <c r="N144" s="9"/>
      <c r="O144" s="63"/>
      <c r="P144" s="7"/>
      <c r="Q144" s="118"/>
      <c r="R144" s="34"/>
      <c r="S144" s="48"/>
      <c r="T144" s="52"/>
      <c r="U144" s="11"/>
      <c r="V144" s="11"/>
      <c r="W144" s="11"/>
    </row>
    <row r="145" spans="1:23" x14ac:dyDescent="0.25">
      <c r="A145" s="2"/>
      <c r="B145" s="2"/>
      <c r="C145" s="7"/>
      <c r="D145" s="7"/>
      <c r="E145" s="7"/>
      <c r="F145" s="7"/>
      <c r="G145" s="7"/>
      <c r="H145" s="55"/>
      <c r="I145" s="7"/>
      <c r="J145" s="45"/>
      <c r="K145" s="8"/>
      <c r="L145" s="45"/>
      <c r="M145" s="60"/>
      <c r="N145" s="9"/>
      <c r="O145" s="63"/>
      <c r="P145" s="7"/>
      <c r="Q145" s="118"/>
      <c r="R145" s="34"/>
      <c r="S145" s="48"/>
      <c r="T145" s="52"/>
      <c r="U145" s="11"/>
      <c r="V145" s="11"/>
      <c r="W145" s="11"/>
    </row>
    <row r="146" spans="1:23" x14ac:dyDescent="0.25">
      <c r="A146" s="14"/>
      <c r="B146" s="14"/>
      <c r="C146" s="7"/>
      <c r="D146" s="7"/>
      <c r="E146" s="7"/>
      <c r="F146" s="7"/>
      <c r="G146" s="7"/>
      <c r="H146" s="55"/>
      <c r="I146" s="7"/>
      <c r="J146" s="45"/>
      <c r="K146" s="8"/>
      <c r="L146" s="45"/>
      <c r="M146" s="60"/>
      <c r="N146" s="9"/>
      <c r="O146" s="63"/>
      <c r="P146" s="7"/>
      <c r="Q146" s="118"/>
      <c r="R146" s="34"/>
      <c r="S146" s="48"/>
      <c r="T146" s="52"/>
      <c r="U146" s="27"/>
      <c r="V146" s="27"/>
      <c r="W146" s="27"/>
    </row>
    <row r="147" spans="1:23" x14ac:dyDescent="0.25">
      <c r="A147" s="2"/>
      <c r="B147" s="2"/>
      <c r="C147" s="7"/>
      <c r="D147" s="7"/>
      <c r="E147" s="7"/>
      <c r="F147" s="7"/>
      <c r="G147" s="7"/>
      <c r="H147" s="55"/>
      <c r="I147" s="7"/>
      <c r="J147" s="45"/>
      <c r="K147" s="8"/>
      <c r="L147" s="45"/>
      <c r="M147" s="60"/>
      <c r="N147" s="9"/>
      <c r="O147" s="63"/>
      <c r="P147" s="7"/>
      <c r="Q147" s="118"/>
      <c r="R147" s="34"/>
      <c r="S147" s="48"/>
      <c r="T147" s="52"/>
      <c r="U147" s="29"/>
      <c r="V147" s="28"/>
      <c r="W147" s="23"/>
    </row>
    <row r="148" spans="1:23" x14ac:dyDescent="0.25">
      <c r="A148" s="2"/>
      <c r="B148" s="110" t="s">
        <v>8</v>
      </c>
      <c r="C148" s="7"/>
      <c r="D148" s="7"/>
      <c r="E148" s="7"/>
      <c r="F148" s="7"/>
      <c r="G148" s="7"/>
      <c r="H148" s="55"/>
      <c r="I148" s="7"/>
      <c r="J148" s="45"/>
      <c r="K148" s="8"/>
      <c r="L148" s="45"/>
      <c r="M148" s="60"/>
      <c r="N148" s="9"/>
      <c r="O148" s="63"/>
      <c r="P148" s="7"/>
      <c r="Q148" s="118"/>
      <c r="R148" s="34"/>
      <c r="S148" s="48"/>
      <c r="T148" s="52"/>
      <c r="U148" s="11"/>
      <c r="V148" s="11"/>
      <c r="W148" s="11"/>
    </row>
    <row r="149" spans="1:23" x14ac:dyDescent="0.25">
      <c r="A149" s="2"/>
      <c r="B149" s="2"/>
      <c r="C149" s="7"/>
      <c r="D149" s="7"/>
      <c r="E149" s="7"/>
      <c r="F149" s="7"/>
      <c r="G149" s="7"/>
      <c r="H149" s="55"/>
      <c r="I149" s="7"/>
      <c r="J149" s="45"/>
      <c r="K149" s="8"/>
      <c r="L149" s="45"/>
      <c r="M149" s="60"/>
      <c r="N149" s="9"/>
      <c r="O149" s="63"/>
      <c r="P149" s="7"/>
      <c r="Q149" s="118"/>
      <c r="R149" s="34"/>
      <c r="S149" s="48"/>
      <c r="T149" s="52"/>
      <c r="U149" s="11"/>
      <c r="V149" s="11"/>
      <c r="W149" s="11"/>
    </row>
    <row r="150" spans="1:23" x14ac:dyDescent="0.25">
      <c r="A150" s="2"/>
      <c r="B150" s="2"/>
      <c r="C150" s="7"/>
      <c r="D150" s="7"/>
      <c r="E150" s="7"/>
      <c r="F150" s="7"/>
      <c r="G150" s="7"/>
      <c r="H150" s="55"/>
      <c r="I150" s="7"/>
      <c r="J150" s="45"/>
      <c r="K150" s="8"/>
      <c r="L150" s="45"/>
      <c r="M150" s="60"/>
      <c r="N150" s="9"/>
      <c r="O150" s="63"/>
      <c r="P150" s="7"/>
      <c r="Q150" s="118"/>
      <c r="R150" s="34"/>
      <c r="S150" s="48"/>
      <c r="T150" s="52"/>
      <c r="U150" s="11"/>
      <c r="V150" s="11"/>
      <c r="W150" s="11"/>
    </row>
  </sheetData>
  <mergeCells count="16">
    <mergeCell ref="A16:A70"/>
    <mergeCell ref="A71:A77"/>
    <mergeCell ref="A78:A120"/>
    <mergeCell ref="A121:A128"/>
    <mergeCell ref="E8:F8"/>
    <mergeCell ref="E9:F9"/>
    <mergeCell ref="E11:F11"/>
    <mergeCell ref="E12:F12"/>
    <mergeCell ref="D14:E14"/>
    <mergeCell ref="F14:G14"/>
    <mergeCell ref="D7:F7"/>
    <mergeCell ref="D2:F2"/>
    <mergeCell ref="L2:T3"/>
    <mergeCell ref="D3:F3"/>
    <mergeCell ref="D4:F4"/>
    <mergeCell ref="D6:F6"/>
  </mergeCells>
  <conditionalFormatting sqref="Q132:R132 K70 N119 K119:L119 K132:L132 L121:N121 K128:N128 O122:O128">
    <cfRule type="expression" dxfId="443" priority="222" stopIfTrue="1">
      <formula>"t1=2"</formula>
    </cfRule>
  </conditionalFormatting>
  <conditionalFormatting sqref="J132 K78 M119:M120 K16 K31 B16:B69 O132:P132 K123:K124 M122:M124">
    <cfRule type="expression" dxfId="442" priority="221" stopIfTrue="1">
      <formula>"s=2"</formula>
    </cfRule>
  </conditionalFormatting>
  <conditionalFormatting sqref="K120">
    <cfRule type="expression" dxfId="441" priority="220" stopIfTrue="1">
      <formula>"s=2"</formula>
    </cfRule>
  </conditionalFormatting>
  <conditionalFormatting sqref="K122">
    <cfRule type="expression" dxfId="440" priority="219" stopIfTrue="1">
      <formula>"s=2"</formula>
    </cfRule>
  </conditionalFormatting>
  <conditionalFormatting sqref="N123:N124">
    <cfRule type="expression" dxfId="439" priority="218" stopIfTrue="1">
      <formula>"s=2"</formula>
    </cfRule>
  </conditionalFormatting>
  <conditionalFormatting sqref="N122">
    <cfRule type="expression" dxfId="438" priority="217" stopIfTrue="1">
      <formula>"s=2"</formula>
    </cfRule>
  </conditionalFormatting>
  <conditionalFormatting sqref="N120">
    <cfRule type="expression" dxfId="437" priority="216" stopIfTrue="1">
      <formula>"s=2"</formula>
    </cfRule>
  </conditionalFormatting>
  <conditionalFormatting sqref="N132">
    <cfRule type="expression" dxfId="436" priority="215" stopIfTrue="1">
      <formula>"s=2"</formula>
    </cfRule>
  </conditionalFormatting>
  <conditionalFormatting sqref="L123:L124">
    <cfRule type="expression" dxfId="435" priority="214" stopIfTrue="1">
      <formula>"s=2"</formula>
    </cfRule>
  </conditionalFormatting>
  <conditionalFormatting sqref="L122">
    <cfRule type="expression" dxfId="434" priority="213" stopIfTrue="1">
      <formula>"s=2"</formula>
    </cfRule>
  </conditionalFormatting>
  <conditionalFormatting sqref="L120">
    <cfRule type="expression" dxfId="433" priority="212" stopIfTrue="1">
      <formula>"s=2"</formula>
    </cfRule>
  </conditionalFormatting>
  <conditionalFormatting sqref="M132">
    <cfRule type="expression" dxfId="432" priority="211" stopIfTrue="1">
      <formula>"s=2"</formula>
    </cfRule>
  </conditionalFormatting>
  <conditionalFormatting sqref="L70:N70">
    <cfRule type="expression" dxfId="431" priority="210" stopIfTrue="1">
      <formula>"t1=2"</formula>
    </cfRule>
  </conditionalFormatting>
  <conditionalFormatting sqref="M126:M127">
    <cfRule type="expression" dxfId="430" priority="205" stopIfTrue="1">
      <formula>"s=2"</formula>
    </cfRule>
  </conditionalFormatting>
  <conditionalFormatting sqref="K127">
    <cfRule type="expression" dxfId="429" priority="209" stopIfTrue="1">
      <formula>"s=2"</formula>
    </cfRule>
  </conditionalFormatting>
  <conditionalFormatting sqref="K126">
    <cfRule type="expression" dxfId="428" priority="208" stopIfTrue="1">
      <formula>"s=2"</formula>
    </cfRule>
  </conditionalFormatting>
  <conditionalFormatting sqref="N127">
    <cfRule type="expression" dxfId="427" priority="207" stopIfTrue="1">
      <formula>"s=2"</formula>
    </cfRule>
  </conditionalFormatting>
  <conditionalFormatting sqref="N126">
    <cfRule type="expression" dxfId="426" priority="206" stopIfTrue="1">
      <formula>"s=2"</formula>
    </cfRule>
  </conditionalFormatting>
  <conditionalFormatting sqref="L127">
    <cfRule type="expression" dxfId="425" priority="204" stopIfTrue="1">
      <formula>"s=2"</formula>
    </cfRule>
  </conditionalFormatting>
  <conditionalFormatting sqref="L126">
    <cfRule type="expression" dxfId="424" priority="203" stopIfTrue="1">
      <formula>"s=2"</formula>
    </cfRule>
  </conditionalFormatting>
  <conditionalFormatting sqref="K125">
    <cfRule type="expression" dxfId="423" priority="202" stopIfTrue="1">
      <formula>"s=2"</formula>
    </cfRule>
  </conditionalFormatting>
  <conditionalFormatting sqref="N125">
    <cfRule type="expression" dxfId="422" priority="201" stopIfTrue="1">
      <formula>"s=2"</formula>
    </cfRule>
  </conditionalFormatting>
  <conditionalFormatting sqref="M125">
    <cfRule type="expression" dxfId="421" priority="200" stopIfTrue="1">
      <formula>"s=2"</formula>
    </cfRule>
  </conditionalFormatting>
  <conditionalFormatting sqref="L125">
    <cfRule type="expression" dxfId="420" priority="199" stopIfTrue="1">
      <formula>"s=2"</formula>
    </cfRule>
  </conditionalFormatting>
  <conditionalFormatting sqref="K26">
    <cfRule type="expression" dxfId="419" priority="198" stopIfTrue="1">
      <formula>"s=2"</formula>
    </cfRule>
  </conditionalFormatting>
  <conditionalFormatting sqref="K27">
    <cfRule type="expression" dxfId="418" priority="197" stopIfTrue="1">
      <formula>"s=2"</formula>
    </cfRule>
  </conditionalFormatting>
  <conditionalFormatting sqref="N26">
    <cfRule type="expression" dxfId="417" priority="196" stopIfTrue="1">
      <formula>"s=2"</formula>
    </cfRule>
  </conditionalFormatting>
  <conditionalFormatting sqref="N27">
    <cfRule type="expression" dxfId="416" priority="195" stopIfTrue="1">
      <formula>"s=2"</formula>
    </cfRule>
  </conditionalFormatting>
  <conditionalFormatting sqref="M26:M28">
    <cfRule type="expression" dxfId="415" priority="194" stopIfTrue="1">
      <formula>"s=2"</formula>
    </cfRule>
  </conditionalFormatting>
  <conditionalFormatting sqref="K28">
    <cfRule type="expression" dxfId="414" priority="193" stopIfTrue="1">
      <formula>"s=2"</formula>
    </cfRule>
  </conditionalFormatting>
  <conditionalFormatting sqref="N28">
    <cfRule type="expression" dxfId="413" priority="192" stopIfTrue="1">
      <formula>"s=2"</formula>
    </cfRule>
  </conditionalFormatting>
  <conditionalFormatting sqref="L26">
    <cfRule type="expression" dxfId="412" priority="191" stopIfTrue="1">
      <formula>"s=2"</formula>
    </cfRule>
  </conditionalFormatting>
  <conditionalFormatting sqref="L27">
    <cfRule type="expression" dxfId="411" priority="190" stopIfTrue="1">
      <formula>"s=2"</formula>
    </cfRule>
  </conditionalFormatting>
  <conditionalFormatting sqref="L28">
    <cfRule type="expression" dxfId="410" priority="189" stopIfTrue="1">
      <formula>"s=2"</formula>
    </cfRule>
  </conditionalFormatting>
  <conditionalFormatting sqref="N29 K29">
    <cfRule type="expression" dxfId="409" priority="188" stopIfTrue="1">
      <formula>"t1=2"</formula>
    </cfRule>
  </conditionalFormatting>
  <conditionalFormatting sqref="K30">
    <cfRule type="expression" dxfId="408" priority="187" stopIfTrue="1">
      <formula>"s=2"</formula>
    </cfRule>
  </conditionalFormatting>
  <conditionalFormatting sqref="L29">
    <cfRule type="expression" dxfId="407" priority="184" stopIfTrue="1">
      <formula>"t1=2"</formula>
    </cfRule>
  </conditionalFormatting>
  <conditionalFormatting sqref="N30">
    <cfRule type="expression" dxfId="406" priority="186" stopIfTrue="1">
      <formula>"s=2"</formula>
    </cfRule>
  </conditionalFormatting>
  <conditionalFormatting sqref="M29:M30">
    <cfRule type="expression" dxfId="405" priority="185" stopIfTrue="1">
      <formula>"s=2"</formula>
    </cfRule>
  </conditionalFormatting>
  <conditionalFormatting sqref="L30">
    <cfRule type="expression" dxfId="404" priority="183" stopIfTrue="1">
      <formula>"s=2"</formula>
    </cfRule>
  </conditionalFormatting>
  <conditionalFormatting sqref="K26">
    <cfRule type="expression" dxfId="403" priority="182" stopIfTrue="1">
      <formula>"s=2"</formula>
    </cfRule>
  </conditionalFormatting>
  <conditionalFormatting sqref="K27">
    <cfRule type="expression" dxfId="402" priority="181" stopIfTrue="1">
      <formula>"s=2"</formula>
    </cfRule>
  </conditionalFormatting>
  <conditionalFormatting sqref="N26">
    <cfRule type="expression" dxfId="401" priority="180" stopIfTrue="1">
      <formula>"s=2"</formula>
    </cfRule>
  </conditionalFormatting>
  <conditionalFormatting sqref="N27">
    <cfRule type="expression" dxfId="400" priority="179" stopIfTrue="1">
      <formula>"s=2"</formula>
    </cfRule>
  </conditionalFormatting>
  <conditionalFormatting sqref="M26:M28">
    <cfRule type="expression" dxfId="399" priority="178" stopIfTrue="1">
      <formula>"s=2"</formula>
    </cfRule>
  </conditionalFormatting>
  <conditionalFormatting sqref="K28">
    <cfRule type="expression" dxfId="398" priority="177" stopIfTrue="1">
      <formula>"s=2"</formula>
    </cfRule>
  </conditionalFormatting>
  <conditionalFormatting sqref="N28">
    <cfRule type="expression" dxfId="397" priority="176" stopIfTrue="1">
      <formula>"s=2"</formula>
    </cfRule>
  </conditionalFormatting>
  <conditionalFormatting sqref="L26">
    <cfRule type="expression" dxfId="396" priority="175" stopIfTrue="1">
      <formula>"s=2"</formula>
    </cfRule>
  </conditionalFormatting>
  <conditionalFormatting sqref="L27">
    <cfRule type="expression" dxfId="395" priority="174" stopIfTrue="1">
      <formula>"s=2"</formula>
    </cfRule>
  </conditionalFormatting>
  <conditionalFormatting sqref="L28">
    <cfRule type="expression" dxfId="394" priority="173" stopIfTrue="1">
      <formula>"s=2"</formula>
    </cfRule>
  </conditionalFormatting>
  <conditionalFormatting sqref="N29 K29">
    <cfRule type="expression" dxfId="393" priority="172" stopIfTrue="1">
      <formula>"t1=2"</formula>
    </cfRule>
  </conditionalFormatting>
  <conditionalFormatting sqref="K30">
    <cfRule type="expression" dxfId="392" priority="171" stopIfTrue="1">
      <formula>"s=2"</formula>
    </cfRule>
  </conditionalFormatting>
  <conditionalFormatting sqref="L29">
    <cfRule type="expression" dxfId="391" priority="168" stopIfTrue="1">
      <formula>"t1=2"</formula>
    </cfRule>
  </conditionalFormatting>
  <conditionalFormatting sqref="N30">
    <cfRule type="expression" dxfId="390" priority="170" stopIfTrue="1">
      <formula>"s=2"</formula>
    </cfRule>
  </conditionalFormatting>
  <conditionalFormatting sqref="M29:M30">
    <cfRule type="expression" dxfId="389" priority="169" stopIfTrue="1">
      <formula>"s=2"</formula>
    </cfRule>
  </conditionalFormatting>
  <conditionalFormatting sqref="L30">
    <cfRule type="expression" dxfId="388" priority="167" stopIfTrue="1">
      <formula>"s=2"</formula>
    </cfRule>
  </conditionalFormatting>
  <conditionalFormatting sqref="K25 N22 K22 O16:O70 O77:O121">
    <cfRule type="expression" dxfId="387" priority="166" stopIfTrue="1">
      <formula>"t1=2"</formula>
    </cfRule>
  </conditionalFormatting>
  <conditionalFormatting sqref="K23:K24">
    <cfRule type="expression" dxfId="386" priority="165" stopIfTrue="1">
      <formula>"s=2"</formula>
    </cfRule>
  </conditionalFormatting>
  <conditionalFormatting sqref="K17">
    <cfRule type="expression" dxfId="385" priority="164" stopIfTrue="1">
      <formula>"s=2"</formula>
    </cfRule>
  </conditionalFormatting>
  <conditionalFormatting sqref="N25">
    <cfRule type="expression" dxfId="384" priority="163" stopIfTrue="1">
      <formula>"t1=2"</formula>
    </cfRule>
  </conditionalFormatting>
  <conditionalFormatting sqref="N23:N24 N16">
    <cfRule type="expression" dxfId="383" priority="162" stopIfTrue="1">
      <formula>"s=2"</formula>
    </cfRule>
  </conditionalFormatting>
  <conditionalFormatting sqref="N17">
    <cfRule type="expression" dxfId="382" priority="161" stopIfTrue="1">
      <formula>"s=2"</formula>
    </cfRule>
  </conditionalFormatting>
  <conditionalFormatting sqref="M16:M18 M22:M25">
    <cfRule type="expression" dxfId="381" priority="160" stopIfTrue="1">
      <formula>"s=2"</formula>
    </cfRule>
  </conditionalFormatting>
  <conditionalFormatting sqref="K18">
    <cfRule type="expression" dxfId="380" priority="159" stopIfTrue="1">
      <formula>"s=2"</formula>
    </cfRule>
  </conditionalFormatting>
  <conditionalFormatting sqref="L25">
    <cfRule type="expression" dxfId="379" priority="156" stopIfTrue="1">
      <formula>"t1=2"</formula>
    </cfRule>
  </conditionalFormatting>
  <conditionalFormatting sqref="N18">
    <cfRule type="expression" dxfId="378" priority="158" stopIfTrue="1">
      <formula>"s=2"</formula>
    </cfRule>
  </conditionalFormatting>
  <conditionalFormatting sqref="L22">
    <cfRule type="expression" dxfId="377" priority="157" stopIfTrue="1">
      <formula>"t1=2"</formula>
    </cfRule>
  </conditionalFormatting>
  <conditionalFormatting sqref="L23:L24 L16">
    <cfRule type="expression" dxfId="376" priority="155" stopIfTrue="1">
      <formula>"s=2"</formula>
    </cfRule>
  </conditionalFormatting>
  <conditionalFormatting sqref="L17">
    <cfRule type="expression" dxfId="375" priority="154" stopIfTrue="1">
      <formula>"s=2"</formula>
    </cfRule>
  </conditionalFormatting>
  <conditionalFormatting sqref="L18">
    <cfRule type="expression" dxfId="374" priority="153" stopIfTrue="1">
      <formula>"s=2"</formula>
    </cfRule>
  </conditionalFormatting>
  <conditionalFormatting sqref="N19 K19">
    <cfRule type="expression" dxfId="373" priority="152" stopIfTrue="1">
      <formula>"t1=2"</formula>
    </cfRule>
  </conditionalFormatting>
  <conditionalFormatting sqref="K20:K21">
    <cfRule type="expression" dxfId="372" priority="151" stopIfTrue="1">
      <formula>"s=2"</formula>
    </cfRule>
  </conditionalFormatting>
  <conditionalFormatting sqref="L19">
    <cfRule type="expression" dxfId="371" priority="148" stopIfTrue="1">
      <formula>"t1=2"</formula>
    </cfRule>
  </conditionalFormatting>
  <conditionalFormatting sqref="N20:N21">
    <cfRule type="expression" dxfId="370" priority="150" stopIfTrue="1">
      <formula>"s=2"</formula>
    </cfRule>
  </conditionalFormatting>
  <conditionalFormatting sqref="M19:M21">
    <cfRule type="expression" dxfId="369" priority="149" stopIfTrue="1">
      <formula>"s=2"</formula>
    </cfRule>
  </conditionalFormatting>
  <conditionalFormatting sqref="L20:L21">
    <cfRule type="expression" dxfId="368" priority="147" stopIfTrue="1">
      <formula>"s=2"</formula>
    </cfRule>
  </conditionalFormatting>
  <conditionalFormatting sqref="K83 K85:K86 N85:N86">
    <cfRule type="expression" dxfId="367" priority="146" stopIfTrue="1">
      <formula>"t1=2"</formula>
    </cfRule>
  </conditionalFormatting>
  <conditionalFormatting sqref="M78 M83:M87">
    <cfRule type="expression" dxfId="366" priority="145" stopIfTrue="1">
      <formula>"s=2"</formula>
    </cfRule>
  </conditionalFormatting>
  <conditionalFormatting sqref="K87">
    <cfRule type="expression" dxfId="365" priority="144" stopIfTrue="1">
      <formula>"s=2"</formula>
    </cfRule>
  </conditionalFormatting>
  <conditionalFormatting sqref="K84">
    <cfRule type="expression" dxfId="364" priority="143" stopIfTrue="1">
      <formula>"s=2"</formula>
    </cfRule>
  </conditionalFormatting>
  <conditionalFormatting sqref="N83">
    <cfRule type="expression" dxfId="363" priority="142" stopIfTrue="1">
      <formula>"t1=2"</formula>
    </cfRule>
  </conditionalFormatting>
  <conditionalFormatting sqref="N78">
    <cfRule type="expression" dxfId="362" priority="141" stopIfTrue="1">
      <formula>"t1=2"</formula>
    </cfRule>
  </conditionalFormatting>
  <conditionalFormatting sqref="N84">
    <cfRule type="expression" dxfId="361" priority="140" stopIfTrue="1">
      <formula>"t1=2"</formula>
    </cfRule>
  </conditionalFormatting>
  <conditionalFormatting sqref="N87">
    <cfRule type="expression" dxfId="360" priority="139" stopIfTrue="1">
      <formula>"s=2"</formula>
    </cfRule>
  </conditionalFormatting>
  <conditionalFormatting sqref="L85:L86">
    <cfRule type="expression" dxfId="359" priority="138" stopIfTrue="1">
      <formula>"t1=2"</formula>
    </cfRule>
  </conditionalFormatting>
  <conditionalFormatting sqref="L83">
    <cfRule type="expression" dxfId="358" priority="137" stopIfTrue="1">
      <formula>"t1=2"</formula>
    </cfRule>
  </conditionalFormatting>
  <conditionalFormatting sqref="L78">
    <cfRule type="expression" dxfId="357" priority="136" stopIfTrue="1">
      <formula>"t1=2"</formula>
    </cfRule>
  </conditionalFormatting>
  <conditionalFormatting sqref="L84">
    <cfRule type="expression" dxfId="356" priority="135" stopIfTrue="1">
      <formula>"t1=2"</formula>
    </cfRule>
  </conditionalFormatting>
  <conditionalFormatting sqref="L87">
    <cfRule type="expression" dxfId="355" priority="134" stopIfTrue="1">
      <formula>"s=2"</formula>
    </cfRule>
  </conditionalFormatting>
  <conditionalFormatting sqref="K79 K82 N82">
    <cfRule type="expression" dxfId="354" priority="133" stopIfTrue="1">
      <formula>"t1=2"</formula>
    </cfRule>
  </conditionalFormatting>
  <conditionalFormatting sqref="M79 M81:M82">
    <cfRule type="expression" dxfId="353" priority="132" stopIfTrue="1">
      <formula>"s=2"</formula>
    </cfRule>
  </conditionalFormatting>
  <conditionalFormatting sqref="K81">
    <cfRule type="expression" dxfId="352" priority="131" stopIfTrue="1">
      <formula>"s=2"</formula>
    </cfRule>
  </conditionalFormatting>
  <conditionalFormatting sqref="N79">
    <cfRule type="expression" dxfId="351" priority="130" stopIfTrue="1">
      <formula>"t1=2"</formula>
    </cfRule>
  </conditionalFormatting>
  <conditionalFormatting sqref="N81">
    <cfRule type="expression" dxfId="350" priority="129" stopIfTrue="1">
      <formula>"t1=2"</formula>
    </cfRule>
  </conditionalFormatting>
  <conditionalFormatting sqref="L82">
    <cfRule type="expression" dxfId="349" priority="128" stopIfTrue="1">
      <formula>"t1=2"</formula>
    </cfRule>
  </conditionalFormatting>
  <conditionalFormatting sqref="L79">
    <cfRule type="expression" dxfId="348" priority="127" stopIfTrue="1">
      <formula>"t1=2"</formula>
    </cfRule>
  </conditionalFormatting>
  <conditionalFormatting sqref="L81">
    <cfRule type="expression" dxfId="347" priority="126" stopIfTrue="1">
      <formula>"t1=2"</formula>
    </cfRule>
  </conditionalFormatting>
  <conditionalFormatting sqref="K105 K107:K108 N107:N108">
    <cfRule type="expression" dxfId="346" priority="125" stopIfTrue="1">
      <formula>"t1=2"</formula>
    </cfRule>
  </conditionalFormatting>
  <conditionalFormatting sqref="M105:M109 M88:M101">
    <cfRule type="expression" dxfId="345" priority="124" stopIfTrue="1">
      <formula>"s=2"</formula>
    </cfRule>
  </conditionalFormatting>
  <conditionalFormatting sqref="K109">
    <cfRule type="expression" dxfId="344" priority="123" stopIfTrue="1">
      <formula>"s=2"</formula>
    </cfRule>
  </conditionalFormatting>
  <conditionalFormatting sqref="K106">
    <cfRule type="expression" dxfId="343" priority="122" stopIfTrue="1">
      <formula>"s=2"</formula>
    </cfRule>
  </conditionalFormatting>
  <conditionalFormatting sqref="K88:K101">
    <cfRule type="expression" dxfId="342" priority="121" stopIfTrue="1">
      <formula>"s=2"</formula>
    </cfRule>
  </conditionalFormatting>
  <conditionalFormatting sqref="N105">
    <cfRule type="expression" dxfId="341" priority="120" stopIfTrue="1">
      <formula>"t1=2"</formula>
    </cfRule>
  </conditionalFormatting>
  <conditionalFormatting sqref="N88:N101">
    <cfRule type="expression" dxfId="340" priority="119" stopIfTrue="1">
      <formula>"t1=2"</formula>
    </cfRule>
  </conditionalFormatting>
  <conditionalFormatting sqref="N106">
    <cfRule type="expression" dxfId="339" priority="118" stopIfTrue="1">
      <formula>"t1=2"</formula>
    </cfRule>
  </conditionalFormatting>
  <conditionalFormatting sqref="N109">
    <cfRule type="expression" dxfId="338" priority="117" stopIfTrue="1">
      <formula>"s=2"</formula>
    </cfRule>
  </conditionalFormatting>
  <conditionalFormatting sqref="L107:L108">
    <cfRule type="expression" dxfId="337" priority="116" stopIfTrue="1">
      <formula>"t1=2"</formula>
    </cfRule>
  </conditionalFormatting>
  <conditionalFormatting sqref="L105">
    <cfRule type="expression" dxfId="336" priority="115" stopIfTrue="1">
      <formula>"t1=2"</formula>
    </cfRule>
  </conditionalFormatting>
  <conditionalFormatting sqref="L88:L101">
    <cfRule type="expression" dxfId="335" priority="114" stopIfTrue="1">
      <formula>"t1=2"</formula>
    </cfRule>
  </conditionalFormatting>
  <conditionalFormatting sqref="L106">
    <cfRule type="expression" dxfId="334" priority="113" stopIfTrue="1">
      <formula>"t1=2"</formula>
    </cfRule>
  </conditionalFormatting>
  <conditionalFormatting sqref="L109">
    <cfRule type="expression" dxfId="333" priority="112" stopIfTrue="1">
      <formula>"s=2"</formula>
    </cfRule>
  </conditionalFormatting>
  <conditionalFormatting sqref="K102 K104 N104">
    <cfRule type="expression" dxfId="332" priority="111" stopIfTrue="1">
      <formula>"t1=2"</formula>
    </cfRule>
  </conditionalFormatting>
  <conditionalFormatting sqref="M102:M104">
    <cfRule type="expression" dxfId="331" priority="110" stopIfTrue="1">
      <formula>"s=2"</formula>
    </cfRule>
  </conditionalFormatting>
  <conditionalFormatting sqref="K103">
    <cfRule type="expression" dxfId="330" priority="109" stopIfTrue="1">
      <formula>"s=2"</formula>
    </cfRule>
  </conditionalFormatting>
  <conditionalFormatting sqref="N102">
    <cfRule type="expression" dxfId="329" priority="108" stopIfTrue="1">
      <formula>"t1=2"</formula>
    </cfRule>
  </conditionalFormatting>
  <conditionalFormatting sqref="N103">
    <cfRule type="expression" dxfId="328" priority="107" stopIfTrue="1">
      <formula>"t1=2"</formula>
    </cfRule>
  </conditionalFormatting>
  <conditionalFormatting sqref="L104">
    <cfRule type="expression" dxfId="327" priority="106" stopIfTrue="1">
      <formula>"t1=2"</formula>
    </cfRule>
  </conditionalFormatting>
  <conditionalFormatting sqref="L102">
    <cfRule type="expression" dxfId="326" priority="105" stopIfTrue="1">
      <formula>"t1=2"</formula>
    </cfRule>
  </conditionalFormatting>
  <conditionalFormatting sqref="L103">
    <cfRule type="expression" dxfId="325" priority="104" stopIfTrue="1">
      <formula>"t1=2"</formula>
    </cfRule>
  </conditionalFormatting>
  <conditionalFormatting sqref="K36">
    <cfRule type="expression" dxfId="324" priority="103" stopIfTrue="1">
      <formula>"s=2"</formula>
    </cfRule>
  </conditionalFormatting>
  <conditionalFormatting sqref="K37">
    <cfRule type="expression" dxfId="323" priority="102" stopIfTrue="1">
      <formula>"s=2"</formula>
    </cfRule>
  </conditionalFormatting>
  <conditionalFormatting sqref="N36">
    <cfRule type="expression" dxfId="322" priority="101" stopIfTrue="1">
      <formula>"s=2"</formula>
    </cfRule>
  </conditionalFormatting>
  <conditionalFormatting sqref="N37">
    <cfRule type="expression" dxfId="321" priority="100" stopIfTrue="1">
      <formula>"s=2"</formula>
    </cfRule>
  </conditionalFormatting>
  <conditionalFormatting sqref="M36:M69">
    <cfRule type="expression" dxfId="320" priority="99" stopIfTrue="1">
      <formula>"s=2"</formula>
    </cfRule>
  </conditionalFormatting>
  <conditionalFormatting sqref="K38:K69">
    <cfRule type="expression" dxfId="319" priority="98" stopIfTrue="1">
      <formula>"s=2"</formula>
    </cfRule>
  </conditionalFormatting>
  <conditionalFormatting sqref="N38:N69">
    <cfRule type="expression" dxfId="318" priority="97" stopIfTrue="1">
      <formula>"s=2"</formula>
    </cfRule>
  </conditionalFormatting>
  <conditionalFormatting sqref="L36">
    <cfRule type="expression" dxfId="317" priority="96" stopIfTrue="1">
      <formula>"s=2"</formula>
    </cfRule>
  </conditionalFormatting>
  <conditionalFormatting sqref="L37">
    <cfRule type="expression" dxfId="316" priority="95" stopIfTrue="1">
      <formula>"s=2"</formula>
    </cfRule>
  </conditionalFormatting>
  <conditionalFormatting sqref="L38:L69">
    <cfRule type="expression" dxfId="315" priority="94" stopIfTrue="1">
      <formula>"s=2"</formula>
    </cfRule>
  </conditionalFormatting>
  <conditionalFormatting sqref="K35 N32 K32">
    <cfRule type="expression" dxfId="314" priority="93" stopIfTrue="1">
      <formula>"t1=2"</formula>
    </cfRule>
  </conditionalFormatting>
  <conditionalFormatting sqref="K33:K34">
    <cfRule type="expression" dxfId="313" priority="92" stopIfTrue="1">
      <formula>"s=2"</formula>
    </cfRule>
  </conditionalFormatting>
  <conditionalFormatting sqref="N35">
    <cfRule type="expression" dxfId="312" priority="91" stopIfTrue="1">
      <formula>"t1=2"</formula>
    </cfRule>
  </conditionalFormatting>
  <conditionalFormatting sqref="N33:N34">
    <cfRule type="expression" dxfId="311" priority="90" stopIfTrue="1">
      <formula>"s=2"</formula>
    </cfRule>
  </conditionalFormatting>
  <conditionalFormatting sqref="M32:M35">
    <cfRule type="expression" dxfId="310" priority="89" stopIfTrue="1">
      <formula>"s=2"</formula>
    </cfRule>
  </conditionalFormatting>
  <conditionalFormatting sqref="L32">
    <cfRule type="expression" dxfId="309" priority="88" stopIfTrue="1">
      <formula>"t1=2"</formula>
    </cfRule>
  </conditionalFormatting>
  <conditionalFormatting sqref="L35">
    <cfRule type="expression" dxfId="308" priority="87" stopIfTrue="1">
      <formula>"t1=2"</formula>
    </cfRule>
  </conditionalFormatting>
  <conditionalFormatting sqref="L33:L34">
    <cfRule type="expression" dxfId="307" priority="86" stopIfTrue="1">
      <formula>"s=2"</formula>
    </cfRule>
  </conditionalFormatting>
  <conditionalFormatting sqref="N31">
    <cfRule type="expression" dxfId="306" priority="85" stopIfTrue="1">
      <formula>"s=2"</formula>
    </cfRule>
  </conditionalFormatting>
  <conditionalFormatting sqref="M31">
    <cfRule type="expression" dxfId="305" priority="84" stopIfTrue="1">
      <formula>"s=2"</formula>
    </cfRule>
  </conditionalFormatting>
  <conditionalFormatting sqref="L31">
    <cfRule type="expression" dxfId="304" priority="83" stopIfTrue="1">
      <formula>"s=2"</formula>
    </cfRule>
  </conditionalFormatting>
  <conditionalFormatting sqref="K35 N32 K32">
    <cfRule type="expression" dxfId="303" priority="82" stopIfTrue="1">
      <formula>"t1=2"</formula>
    </cfRule>
  </conditionalFormatting>
  <conditionalFormatting sqref="K33:K34">
    <cfRule type="expression" dxfId="302" priority="81" stopIfTrue="1">
      <formula>"s=2"</formula>
    </cfRule>
  </conditionalFormatting>
  <conditionalFormatting sqref="N35">
    <cfRule type="expression" dxfId="301" priority="80" stopIfTrue="1">
      <formula>"t1=2"</formula>
    </cfRule>
  </conditionalFormatting>
  <conditionalFormatting sqref="N33:N34">
    <cfRule type="expression" dxfId="300" priority="79" stopIfTrue="1">
      <formula>"s=2"</formula>
    </cfRule>
  </conditionalFormatting>
  <conditionalFormatting sqref="M32:M35">
    <cfRule type="expression" dxfId="299" priority="78" stopIfTrue="1">
      <formula>"s=2"</formula>
    </cfRule>
  </conditionalFormatting>
  <conditionalFormatting sqref="L32">
    <cfRule type="expression" dxfId="298" priority="77" stopIfTrue="1">
      <formula>"t1=2"</formula>
    </cfRule>
  </conditionalFormatting>
  <conditionalFormatting sqref="L35">
    <cfRule type="expression" dxfId="297" priority="76" stopIfTrue="1">
      <formula>"t1=2"</formula>
    </cfRule>
  </conditionalFormatting>
  <conditionalFormatting sqref="L33:L34">
    <cfRule type="expression" dxfId="296" priority="75" stopIfTrue="1">
      <formula>"s=2"</formula>
    </cfRule>
  </conditionalFormatting>
  <conditionalFormatting sqref="N31">
    <cfRule type="expression" dxfId="295" priority="74" stopIfTrue="1">
      <formula>"s=2"</formula>
    </cfRule>
  </conditionalFormatting>
  <conditionalFormatting sqref="M31">
    <cfRule type="expression" dxfId="294" priority="73" stopIfTrue="1">
      <formula>"s=2"</formula>
    </cfRule>
  </conditionalFormatting>
  <conditionalFormatting sqref="L31">
    <cfRule type="expression" dxfId="293" priority="72" stopIfTrue="1">
      <formula>"s=2"</formula>
    </cfRule>
  </conditionalFormatting>
  <conditionalFormatting sqref="K114 K116:K117 N116:N117">
    <cfRule type="expression" dxfId="292" priority="71" stopIfTrue="1">
      <formula>"t1=2"</formula>
    </cfRule>
  </conditionalFormatting>
  <conditionalFormatting sqref="M110 M114:M118">
    <cfRule type="expression" dxfId="291" priority="70" stopIfTrue="1">
      <formula>"s=2"</formula>
    </cfRule>
  </conditionalFormatting>
  <conditionalFormatting sqref="K118">
    <cfRule type="expression" dxfId="290" priority="69" stopIfTrue="1">
      <formula>"s=2"</formula>
    </cfRule>
  </conditionalFormatting>
  <conditionalFormatting sqref="K115">
    <cfRule type="expression" dxfId="289" priority="68" stopIfTrue="1">
      <formula>"s=2"</formula>
    </cfRule>
  </conditionalFormatting>
  <conditionalFormatting sqref="K110">
    <cfRule type="expression" dxfId="288" priority="67" stopIfTrue="1">
      <formula>"s=2"</formula>
    </cfRule>
  </conditionalFormatting>
  <conditionalFormatting sqref="N114">
    <cfRule type="expression" dxfId="287" priority="66" stopIfTrue="1">
      <formula>"t1=2"</formula>
    </cfRule>
  </conditionalFormatting>
  <conditionalFormatting sqref="N110">
    <cfRule type="expression" dxfId="286" priority="65" stopIfTrue="1">
      <formula>"t1=2"</formula>
    </cfRule>
  </conditionalFormatting>
  <conditionalFormatting sqref="N115">
    <cfRule type="expression" dxfId="285" priority="64" stopIfTrue="1">
      <formula>"t1=2"</formula>
    </cfRule>
  </conditionalFormatting>
  <conditionalFormatting sqref="N118">
    <cfRule type="expression" dxfId="284" priority="63" stopIfTrue="1">
      <formula>"s=2"</formula>
    </cfRule>
  </conditionalFormatting>
  <conditionalFormatting sqref="L116:L117">
    <cfRule type="expression" dxfId="283" priority="62" stopIfTrue="1">
      <formula>"t1=2"</formula>
    </cfRule>
  </conditionalFormatting>
  <conditionalFormatting sqref="L114">
    <cfRule type="expression" dxfId="282" priority="61" stopIfTrue="1">
      <formula>"t1=2"</formula>
    </cfRule>
  </conditionalFormatting>
  <conditionalFormatting sqref="L110">
    <cfRule type="expression" dxfId="281" priority="60" stopIfTrue="1">
      <formula>"t1=2"</formula>
    </cfRule>
  </conditionalFormatting>
  <conditionalFormatting sqref="L115">
    <cfRule type="expression" dxfId="280" priority="59" stopIfTrue="1">
      <formula>"t1=2"</formula>
    </cfRule>
  </conditionalFormatting>
  <conditionalFormatting sqref="L118">
    <cfRule type="expression" dxfId="279" priority="58" stopIfTrue="1">
      <formula>"s=2"</formula>
    </cfRule>
  </conditionalFormatting>
  <conditionalFormatting sqref="K111 K113 N113">
    <cfRule type="expression" dxfId="278" priority="57" stopIfTrue="1">
      <formula>"t1=2"</formula>
    </cfRule>
  </conditionalFormatting>
  <conditionalFormatting sqref="M111:M113">
    <cfRule type="expression" dxfId="277" priority="56" stopIfTrue="1">
      <formula>"s=2"</formula>
    </cfRule>
  </conditionalFormatting>
  <conditionalFormatting sqref="K112">
    <cfRule type="expression" dxfId="276" priority="55" stopIfTrue="1">
      <formula>"s=2"</formula>
    </cfRule>
  </conditionalFormatting>
  <conditionalFormatting sqref="N111">
    <cfRule type="expression" dxfId="275" priority="54" stopIfTrue="1">
      <formula>"t1=2"</formula>
    </cfRule>
  </conditionalFormatting>
  <conditionalFormatting sqref="N112">
    <cfRule type="expression" dxfId="274" priority="53" stopIfTrue="1">
      <formula>"t1=2"</formula>
    </cfRule>
  </conditionalFormatting>
  <conditionalFormatting sqref="L113">
    <cfRule type="expression" dxfId="273" priority="52" stopIfTrue="1">
      <formula>"t1=2"</formula>
    </cfRule>
  </conditionalFormatting>
  <conditionalFormatting sqref="L111">
    <cfRule type="expression" dxfId="272" priority="51" stopIfTrue="1">
      <formula>"t1=2"</formula>
    </cfRule>
  </conditionalFormatting>
  <conditionalFormatting sqref="L112">
    <cfRule type="expression" dxfId="271" priority="50" stopIfTrue="1">
      <formula>"t1=2"</formula>
    </cfRule>
  </conditionalFormatting>
  <conditionalFormatting sqref="K80">
    <cfRule type="expression" dxfId="270" priority="49" stopIfTrue="1">
      <formula>"t1=2"</formula>
    </cfRule>
  </conditionalFormatting>
  <conditionalFormatting sqref="M80">
    <cfRule type="expression" dxfId="269" priority="48" stopIfTrue="1">
      <formula>"s=2"</formula>
    </cfRule>
  </conditionalFormatting>
  <conditionalFormatting sqref="N80">
    <cfRule type="expression" dxfId="268" priority="47" stopIfTrue="1">
      <formula>"t1=2"</formula>
    </cfRule>
  </conditionalFormatting>
  <conditionalFormatting sqref="L80">
    <cfRule type="expression" dxfId="267" priority="46" stopIfTrue="1">
      <formula>"t1=2"</formula>
    </cfRule>
  </conditionalFormatting>
  <conditionalFormatting sqref="K129">
    <cfRule type="expression" dxfId="266" priority="45" stopIfTrue="1">
      <formula>"t1=2"</formula>
    </cfRule>
  </conditionalFormatting>
  <conditionalFormatting sqref="L129">
    <cfRule type="expression" dxfId="265" priority="44" stopIfTrue="1">
      <formula>"t1=2"</formula>
    </cfRule>
  </conditionalFormatting>
  <conditionalFormatting sqref="M129">
    <cfRule type="expression" dxfId="264" priority="43" stopIfTrue="1">
      <formula>"t1=2"</formula>
    </cfRule>
  </conditionalFormatting>
  <conditionalFormatting sqref="N129">
    <cfRule type="expression" dxfId="263" priority="42" stopIfTrue="1">
      <formula>"t1=2"</formula>
    </cfRule>
  </conditionalFormatting>
  <conditionalFormatting sqref="B78:B120">
    <cfRule type="expression" dxfId="262" priority="41" stopIfTrue="1">
      <formula>"s=2"</formula>
    </cfRule>
  </conditionalFormatting>
  <conditionalFormatting sqref="B122:B127">
    <cfRule type="expression" dxfId="261" priority="40" stopIfTrue="1">
      <formula>"s=2"</formula>
    </cfRule>
  </conditionalFormatting>
  <conditionalFormatting sqref="Q70 Q77:R77">
    <cfRule type="expression" dxfId="260" priority="39" stopIfTrue="1">
      <formula>"t1=2"</formula>
    </cfRule>
  </conditionalFormatting>
  <conditionalFormatting sqref="Q16:Q69 Q78:Q120">
    <cfRule type="expression" dxfId="259" priority="38" stopIfTrue="1">
      <formula>"s=2"</formula>
    </cfRule>
  </conditionalFormatting>
  <conditionalFormatting sqref="S78:S120">
    <cfRule type="expression" dxfId="258" priority="35" stopIfTrue="1">
      <formula>"s=2"</formula>
    </cfRule>
  </conditionalFormatting>
  <conditionalFormatting sqref="R16:S70 S77">
    <cfRule type="expression" dxfId="257" priority="37" stopIfTrue="1">
      <formula>"s=2"</formula>
    </cfRule>
  </conditionalFormatting>
  <conditionalFormatting sqref="R121:S121 R78:R120 R128:S129">
    <cfRule type="expression" dxfId="256" priority="36" stopIfTrue="1">
      <formula>"s=2"</formula>
    </cfRule>
  </conditionalFormatting>
  <conditionalFormatting sqref="M76">
    <cfRule type="expression" dxfId="255" priority="21" stopIfTrue="1">
      <formula>"s=2"</formula>
    </cfRule>
  </conditionalFormatting>
  <conditionalFormatting sqref="T70 T121 T128">
    <cfRule type="expression" dxfId="254" priority="34" stopIfTrue="1">
      <formula>"t1=2"</formula>
    </cfRule>
  </conditionalFormatting>
  <conditionalFormatting sqref="T16:T69">
    <cfRule type="expression" dxfId="253" priority="33" stopIfTrue="1">
      <formula>"s=2"</formula>
    </cfRule>
  </conditionalFormatting>
  <conditionalFormatting sqref="T78:T120">
    <cfRule type="expression" dxfId="252" priority="31" stopIfTrue="1">
      <formula>"s=2"</formula>
    </cfRule>
  </conditionalFormatting>
  <conditionalFormatting sqref="T129">
    <cfRule type="expression" dxfId="251" priority="32" stopIfTrue="1">
      <formula>"t1=2"</formula>
    </cfRule>
  </conditionalFormatting>
  <conditionalFormatting sqref="B71:B76">
    <cfRule type="expression" dxfId="250" priority="15" stopIfTrue="1">
      <formula>"s=2"</formula>
    </cfRule>
  </conditionalFormatting>
  <conditionalFormatting sqref="O71:O76">
    <cfRule type="expression" dxfId="249" priority="30" stopIfTrue="1">
      <formula>"t1=2"</formula>
    </cfRule>
  </conditionalFormatting>
  <conditionalFormatting sqref="K72:K74 M71:M74">
    <cfRule type="expression" dxfId="248" priority="29" stopIfTrue="1">
      <formula>"s=2"</formula>
    </cfRule>
  </conditionalFormatting>
  <conditionalFormatting sqref="K71">
    <cfRule type="expression" dxfId="247" priority="28" stopIfTrue="1">
      <formula>"s=2"</formula>
    </cfRule>
  </conditionalFormatting>
  <conditionalFormatting sqref="N72:N74">
    <cfRule type="expression" dxfId="246" priority="27" stopIfTrue="1">
      <formula>"s=2"</formula>
    </cfRule>
  </conditionalFormatting>
  <conditionalFormatting sqref="N71">
    <cfRule type="expression" dxfId="245" priority="26" stopIfTrue="1">
      <formula>"s=2"</formula>
    </cfRule>
  </conditionalFormatting>
  <conditionalFormatting sqref="L72:L74">
    <cfRule type="expression" dxfId="244" priority="25" stopIfTrue="1">
      <formula>"s=2"</formula>
    </cfRule>
  </conditionalFormatting>
  <conditionalFormatting sqref="L71">
    <cfRule type="expression" dxfId="243" priority="24" stopIfTrue="1">
      <formula>"s=2"</formula>
    </cfRule>
  </conditionalFormatting>
  <conditionalFormatting sqref="K76">
    <cfRule type="expression" dxfId="242" priority="23" stopIfTrue="1">
      <formula>"s=2"</formula>
    </cfRule>
  </conditionalFormatting>
  <conditionalFormatting sqref="N76">
    <cfRule type="expression" dxfId="241" priority="22" stopIfTrue="1">
      <formula>"s=2"</formula>
    </cfRule>
  </conditionalFormatting>
  <conditionalFormatting sqref="L76">
    <cfRule type="expression" dxfId="240" priority="20" stopIfTrue="1">
      <formula>"s=2"</formula>
    </cfRule>
  </conditionalFormatting>
  <conditionalFormatting sqref="K75">
    <cfRule type="expression" dxfId="239" priority="19" stopIfTrue="1">
      <formula>"s=2"</formula>
    </cfRule>
  </conditionalFormatting>
  <conditionalFormatting sqref="N75">
    <cfRule type="expression" dxfId="238" priority="18" stopIfTrue="1">
      <formula>"s=2"</formula>
    </cfRule>
  </conditionalFormatting>
  <conditionalFormatting sqref="M75">
    <cfRule type="expression" dxfId="237" priority="17" stopIfTrue="1">
      <formula>"s=2"</formula>
    </cfRule>
  </conditionalFormatting>
  <conditionalFormatting sqref="L75">
    <cfRule type="expression" dxfId="236" priority="16" stopIfTrue="1">
      <formula>"s=2"</formula>
    </cfRule>
  </conditionalFormatting>
  <conditionalFormatting sqref="Q71:Q76">
    <cfRule type="expression" dxfId="235" priority="14" stopIfTrue="1">
      <formula>"s=2"</formula>
    </cfRule>
  </conditionalFormatting>
  <conditionalFormatting sqref="R71:S76">
    <cfRule type="expression" dxfId="234" priority="13" stopIfTrue="1">
      <formula>"s=2"</formula>
    </cfRule>
  </conditionalFormatting>
  <conditionalFormatting sqref="T71:T76">
    <cfRule type="expression" dxfId="233" priority="12" stopIfTrue="1">
      <formula>"s=2"</formula>
    </cfRule>
  </conditionalFormatting>
  <conditionalFormatting sqref="Q122:Q127">
    <cfRule type="expression" dxfId="232" priority="11" stopIfTrue="1">
      <formula>"s=2"</formula>
    </cfRule>
  </conditionalFormatting>
  <conditionalFormatting sqref="R122:R127">
    <cfRule type="expression" dxfId="231" priority="10" stopIfTrue="1">
      <formula>"s=2"</formula>
    </cfRule>
  </conditionalFormatting>
  <conditionalFormatting sqref="S122:S127">
    <cfRule type="expression" dxfId="230" priority="9" stopIfTrue="1">
      <formula>"s=2"</formula>
    </cfRule>
  </conditionalFormatting>
  <conditionalFormatting sqref="T122:T127">
    <cfRule type="expression" dxfId="229" priority="8" stopIfTrue="1">
      <formula>"s=2"</formula>
    </cfRule>
  </conditionalFormatting>
  <conditionalFormatting sqref="T77">
    <cfRule type="expression" dxfId="228" priority="7" stopIfTrue="1">
      <formula>"t1=2"</formula>
    </cfRule>
  </conditionalFormatting>
  <conditionalFormatting sqref="K77">
    <cfRule type="expression" dxfId="227" priority="6" stopIfTrue="1">
      <formula>"t1=2"</formula>
    </cfRule>
  </conditionalFormatting>
  <conditionalFormatting sqref="L77:N77">
    <cfRule type="expression" dxfId="226" priority="5" stopIfTrue="1">
      <formula>"t1=2"</formula>
    </cfRule>
  </conditionalFormatting>
  <conditionalFormatting sqref="O129">
    <cfRule type="expression" dxfId="225" priority="4" stopIfTrue="1">
      <formula>"t1=2"</formula>
    </cfRule>
  </conditionalFormatting>
  <conditionalFormatting sqref="H16">
    <cfRule type="expression" dxfId="224" priority="3">
      <formula>MOD(H16,1)&lt;&gt;0</formula>
    </cfRule>
  </conditionalFormatting>
  <conditionalFormatting sqref="H17:H69">
    <cfRule type="expression" dxfId="223" priority="2">
      <formula>MOD(H17,1)&lt;&gt;0</formula>
    </cfRule>
  </conditionalFormatting>
  <conditionalFormatting sqref="H71:H127">
    <cfRule type="expression" dxfId="222" priority="1">
      <formula>MOD(H71,1)&lt;&gt;0</formula>
    </cfRule>
  </conditionalFormatting>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ErrorMessage="1" xr:uid="{00000000-0002-0000-0200-000000000000}">
          <x14:formula1>
            <xm:f>Sheet2!$A$1:$A$6</xm:f>
          </x14:formula1>
          <xm:sqref>C8</xm:sqref>
        </x14:dataValidation>
        <x14:dataValidation type="list" allowBlank="1" showInputMessage="1" showErrorMessage="1" xr:uid="{00000000-0002-0000-0200-000001000000}">
          <x14:formula1>
            <xm:f>Sheet2!$B$1:$B$2</xm:f>
          </x14:formula1>
          <xm:sqref>C10</xm:sqref>
        </x14:dataValidation>
        <x14:dataValidation type="list" allowBlank="1" showErrorMessage="1" xr:uid="{00000000-0002-0000-0200-000002000000}">
          <x14:formula1>
            <xm:f>Sheet2!$F$4:$F$47</xm:f>
          </x14:formula1>
          <xm:sqref>B78:B120 B17:B69</xm:sqref>
        </x14:dataValidation>
        <x14:dataValidation type="list" allowBlank="1" showInputMessage="1" showErrorMessage="1" xr:uid="{00000000-0002-0000-0200-000003000000}">
          <x14:formula1>
            <xm:f>Sheet2!$D$1:$D$5</xm:f>
          </x14:formula1>
          <xm:sqref>C12</xm:sqref>
        </x14:dataValidation>
        <x14:dataValidation type="list" allowBlank="1" showErrorMessage="1" xr:uid="{00000000-0002-0000-0200-000004000000}">
          <x14:formula1>
            <xm:f>Sheet2!$I$2:$I$7</xm:f>
          </x14:formula1>
          <xm:sqref>B71:B76 B122:B127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50"/>
  <sheetViews>
    <sheetView tabSelected="1" workbookViewId="0">
      <selection activeCell="G13" sqref="G13"/>
    </sheetView>
  </sheetViews>
  <sheetFormatPr defaultRowHeight="13.2" x14ac:dyDescent="0.25"/>
  <cols>
    <col min="1" max="1" width="3.88671875" customWidth="1"/>
    <col min="2" max="2" width="19" customWidth="1"/>
    <col min="3" max="3" width="39" customWidth="1"/>
    <col min="4" max="4" width="13" customWidth="1"/>
    <col min="6" max="6" width="13.33203125" customWidth="1"/>
    <col min="8" max="8" width="10" customWidth="1"/>
    <col min="9" max="9" width="11.6640625" customWidth="1"/>
    <col min="12" max="14" width="14.44140625" customWidth="1"/>
    <col min="15" max="20" width="10" customWidth="1"/>
  </cols>
  <sheetData>
    <row r="1" spans="1:23" ht="14.4" thickBot="1" x14ac:dyDescent="0.3">
      <c r="A1" s="2"/>
      <c r="B1" s="2"/>
      <c r="C1" s="1"/>
      <c r="D1" s="1"/>
      <c r="E1" s="1"/>
      <c r="F1" s="1"/>
      <c r="G1" s="1"/>
      <c r="H1" s="42"/>
      <c r="I1" s="166"/>
      <c r="J1" s="42"/>
      <c r="K1" s="1"/>
      <c r="L1" s="42"/>
      <c r="M1" s="42"/>
      <c r="N1" s="1"/>
      <c r="O1" s="61"/>
      <c r="P1" s="1"/>
      <c r="Q1" s="116"/>
      <c r="R1" s="31"/>
      <c r="S1" s="42"/>
      <c r="T1" s="42"/>
      <c r="U1" s="11"/>
      <c r="V1" s="11"/>
      <c r="W1" s="11"/>
    </row>
    <row r="2" spans="1:23" ht="26.4" x14ac:dyDescent="0.25">
      <c r="A2" s="2"/>
      <c r="B2" s="30" t="s">
        <v>22</v>
      </c>
      <c r="C2" s="184"/>
      <c r="D2" s="363" t="s">
        <v>144</v>
      </c>
      <c r="E2" s="363"/>
      <c r="F2" s="364"/>
      <c r="G2" s="232"/>
      <c r="H2" s="44"/>
      <c r="I2" s="237" t="s">
        <v>64</v>
      </c>
      <c r="J2" s="238"/>
      <c r="K2" s="71"/>
      <c r="L2" s="365" t="s">
        <v>188</v>
      </c>
      <c r="M2" s="366"/>
      <c r="N2" s="366"/>
      <c r="O2" s="366"/>
      <c r="P2" s="366"/>
      <c r="Q2" s="366"/>
      <c r="R2" s="366"/>
      <c r="S2" s="366"/>
      <c r="T2" s="367"/>
      <c r="U2" s="11"/>
      <c r="V2" s="11"/>
      <c r="W2" s="11"/>
    </row>
    <row r="3" spans="1:23" ht="14.4" thickBot="1" x14ac:dyDescent="0.3">
      <c r="A3" s="2"/>
      <c r="B3" s="30" t="s">
        <v>23</v>
      </c>
      <c r="C3" s="7"/>
      <c r="D3" s="363" t="s">
        <v>3</v>
      </c>
      <c r="E3" s="363"/>
      <c r="F3" s="364"/>
      <c r="G3" s="233"/>
      <c r="H3" s="56"/>
      <c r="I3" s="239" t="s">
        <v>7</v>
      </c>
      <c r="J3" s="240">
        <f>IFERROR((N70+N77)/G3,0)</f>
        <v>0</v>
      </c>
      <c r="K3" s="49"/>
      <c r="L3" s="368"/>
      <c r="M3" s="369"/>
      <c r="N3" s="369"/>
      <c r="O3" s="369"/>
      <c r="P3" s="369"/>
      <c r="Q3" s="369"/>
      <c r="R3" s="369"/>
      <c r="S3" s="369"/>
      <c r="T3" s="370"/>
      <c r="U3" s="11"/>
      <c r="V3" s="11"/>
      <c r="W3" s="11"/>
    </row>
    <row r="4" spans="1:23" ht="13.8" thickBot="1" x14ac:dyDescent="0.3">
      <c r="A4" s="2"/>
      <c r="B4" s="2"/>
      <c r="C4" s="7"/>
      <c r="D4" s="363" t="s">
        <v>24</v>
      </c>
      <c r="E4" s="363"/>
      <c r="F4" s="364"/>
      <c r="G4" s="234"/>
      <c r="H4" s="57"/>
      <c r="I4" s="241" t="s">
        <v>8</v>
      </c>
      <c r="J4" s="240">
        <f>IFERROR((N121+N128)/G3,0)</f>
        <v>0</v>
      </c>
      <c r="K4" s="49"/>
      <c r="L4" s="288"/>
      <c r="M4" s="288"/>
      <c r="N4" s="288"/>
      <c r="O4" s="288"/>
      <c r="P4" s="288"/>
      <c r="Q4" s="288"/>
      <c r="R4" s="288"/>
      <c r="S4" s="52"/>
      <c r="T4" s="51"/>
      <c r="U4" s="11"/>
      <c r="V4" s="11"/>
      <c r="W4" s="11"/>
    </row>
    <row r="5" spans="1:23" ht="14.4" thickBot="1" x14ac:dyDescent="0.3">
      <c r="A5" s="2"/>
      <c r="B5" s="30"/>
      <c r="C5" s="7"/>
      <c r="D5" s="112"/>
      <c r="E5" s="164"/>
      <c r="F5" s="164"/>
      <c r="G5" s="165"/>
      <c r="H5" s="55"/>
      <c r="I5" s="242" t="s">
        <v>9</v>
      </c>
      <c r="J5" s="243">
        <f>IFERROR(N129/G3,0)</f>
        <v>0</v>
      </c>
      <c r="K5" s="49"/>
      <c r="L5" s="288"/>
      <c r="M5" s="288"/>
      <c r="N5" s="288"/>
      <c r="O5" s="288"/>
      <c r="P5" s="288"/>
      <c r="Q5" s="288"/>
      <c r="R5" s="288"/>
      <c r="S5" s="52"/>
      <c r="T5" s="51"/>
      <c r="U5" s="11"/>
      <c r="V5" s="11"/>
      <c r="W5" s="11"/>
    </row>
    <row r="6" spans="1:23" ht="13.95" customHeight="1" x14ac:dyDescent="0.25">
      <c r="A6" s="2"/>
      <c r="B6" s="30" t="s">
        <v>143</v>
      </c>
      <c r="C6" s="7"/>
      <c r="D6" s="361" t="s">
        <v>183</v>
      </c>
      <c r="E6" s="361"/>
      <c r="F6" s="362"/>
      <c r="G6" s="235">
        <f>IF(C8="BGE",0.15,IF(C8="PE",0.1,IF(C8="Delmarva",0.17,IF(C8="PEPCO",0.19,IF(C8="SMECO",0.16,0)))))</f>
        <v>0</v>
      </c>
      <c r="H6" s="56"/>
      <c r="I6" s="55"/>
      <c r="J6" s="43"/>
      <c r="K6" s="41"/>
      <c r="L6" s="289"/>
      <c r="M6" s="289"/>
      <c r="N6" s="289"/>
      <c r="O6" s="289"/>
      <c r="P6" s="289"/>
      <c r="Q6" s="289"/>
      <c r="R6" s="289"/>
      <c r="S6" s="52"/>
      <c r="T6" s="51"/>
      <c r="U6" s="11"/>
      <c r="V6" s="11"/>
      <c r="W6" s="11"/>
    </row>
    <row r="7" spans="1:23" ht="13.5" customHeight="1" thickBot="1" x14ac:dyDescent="0.3">
      <c r="A7" s="2"/>
      <c r="B7" s="2"/>
      <c r="C7" s="7"/>
      <c r="D7" s="361" t="s">
        <v>182</v>
      </c>
      <c r="E7" s="361"/>
      <c r="F7" s="362"/>
      <c r="G7" s="236">
        <f>IF(C8="BGE",0.15,IF(C8="PE",0.15,IF(C8="Delmarva",0.21,IF(C8="PEPCO",0.17,IF(C8="SMECO",0.15,0)))))</f>
        <v>0</v>
      </c>
      <c r="H7" s="56"/>
      <c r="I7" s="114"/>
      <c r="J7" s="115"/>
      <c r="K7" s="50"/>
      <c r="L7" s="288"/>
      <c r="M7" s="289"/>
      <c r="N7" s="289"/>
      <c r="O7" s="289"/>
      <c r="P7" s="289"/>
      <c r="Q7" s="289"/>
      <c r="R7" s="289"/>
      <c r="S7" s="52"/>
      <c r="T7" s="51"/>
      <c r="U7" s="11"/>
      <c r="V7" s="11"/>
      <c r="W7" s="11"/>
    </row>
    <row r="8" spans="1:23" ht="13.8" x14ac:dyDescent="0.25">
      <c r="A8" s="2"/>
      <c r="B8" s="30" t="s">
        <v>51</v>
      </c>
      <c r="C8" s="108"/>
      <c r="D8" s="7"/>
      <c r="E8" s="361"/>
      <c r="F8" s="380"/>
      <c r="G8" s="249"/>
      <c r="H8" s="56"/>
      <c r="I8" s="7"/>
      <c r="J8" s="43"/>
      <c r="K8" s="41"/>
      <c r="L8" s="289"/>
      <c r="M8" s="289"/>
      <c r="N8" s="289"/>
      <c r="O8" s="289"/>
      <c r="P8" s="289"/>
      <c r="Q8" s="289"/>
      <c r="R8" s="289"/>
      <c r="S8" s="52"/>
      <c r="T8" s="51"/>
      <c r="U8" s="11"/>
      <c r="V8" s="11"/>
      <c r="W8" s="11"/>
    </row>
    <row r="9" spans="1:23" x14ac:dyDescent="0.25">
      <c r="A9" s="2"/>
      <c r="B9" s="2"/>
      <c r="C9" s="108"/>
      <c r="D9" s="7"/>
      <c r="E9" s="363"/>
      <c r="F9" s="381"/>
      <c r="G9" s="249"/>
      <c r="H9" s="56"/>
      <c r="I9" s="7"/>
      <c r="J9" s="43"/>
      <c r="K9" s="41"/>
      <c r="L9" s="288"/>
      <c r="M9" s="289"/>
      <c r="N9" s="289"/>
      <c r="O9" s="289"/>
      <c r="P9" s="289"/>
      <c r="Q9" s="289"/>
      <c r="R9" s="289"/>
      <c r="S9" s="52"/>
      <c r="T9" s="51"/>
      <c r="U9" s="11"/>
      <c r="V9" s="11"/>
      <c r="W9" s="11"/>
    </row>
    <row r="10" spans="1:23" ht="14.4" thickBot="1" x14ac:dyDescent="0.3">
      <c r="A10" s="2"/>
      <c r="B10" s="30" t="s">
        <v>52</v>
      </c>
      <c r="C10" s="108"/>
      <c r="D10" s="7"/>
      <c r="E10" s="257"/>
      <c r="F10" s="257"/>
      <c r="G10" s="183"/>
      <c r="H10" s="56"/>
      <c r="I10" s="7"/>
      <c r="J10" s="43"/>
      <c r="K10" s="41"/>
      <c r="L10" s="288"/>
      <c r="M10" s="289"/>
      <c r="N10" s="289"/>
      <c r="O10" s="289"/>
      <c r="P10" s="289"/>
      <c r="Q10" s="289"/>
      <c r="R10" s="289"/>
      <c r="S10" s="52"/>
      <c r="T10" s="51"/>
      <c r="U10" s="11"/>
      <c r="V10" s="11"/>
      <c r="W10" s="11"/>
    </row>
    <row r="11" spans="1:23" x14ac:dyDescent="0.25">
      <c r="A11" s="2"/>
      <c r="B11" s="2"/>
      <c r="C11" s="108"/>
      <c r="D11" s="7"/>
      <c r="E11" s="361" t="s">
        <v>145</v>
      </c>
      <c r="F11" s="380"/>
      <c r="G11" s="235">
        <f>IF(C10="BGE",1.7,IF(C10="WGL",1.47,0))</f>
        <v>0</v>
      </c>
      <c r="H11" s="56"/>
      <c r="I11" s="7"/>
      <c r="J11" s="43"/>
      <c r="K11" s="41"/>
      <c r="L11" s="289"/>
      <c r="M11" s="289"/>
      <c r="N11" s="289"/>
      <c r="O11" s="289"/>
      <c r="P11" s="289"/>
      <c r="Q11" s="289"/>
      <c r="R11" s="289"/>
      <c r="S11" s="52"/>
      <c r="T11" s="51"/>
      <c r="U11" s="11"/>
      <c r="V11" s="11"/>
      <c r="W11" s="11"/>
    </row>
    <row r="12" spans="1:23" ht="14.4" thickBot="1" x14ac:dyDescent="0.3">
      <c r="A12" s="2"/>
      <c r="B12" s="30" t="s">
        <v>53</v>
      </c>
      <c r="C12" s="108"/>
      <c r="D12" s="7"/>
      <c r="E12" s="380" t="s">
        <v>146</v>
      </c>
      <c r="F12" s="380"/>
      <c r="G12" s="236">
        <f>IF(C10="BGE",1.72,IF(C10="WGL",1.36,0))</f>
        <v>0</v>
      </c>
      <c r="H12" s="56"/>
      <c r="I12" s="7"/>
      <c r="J12" s="43"/>
      <c r="K12" s="41"/>
      <c r="L12" s="289"/>
      <c r="M12" s="289"/>
      <c r="N12" s="289"/>
      <c r="O12" s="289"/>
      <c r="P12" s="289"/>
      <c r="Q12" s="289"/>
      <c r="R12" s="289"/>
      <c r="S12" s="52"/>
      <c r="T12" s="51"/>
      <c r="U12" s="11"/>
      <c r="V12" s="11"/>
      <c r="W12" s="11"/>
    </row>
    <row r="13" spans="1:23" ht="13.8" thickBot="1" x14ac:dyDescent="0.3">
      <c r="A13" s="2"/>
      <c r="B13" s="2"/>
      <c r="C13" s="40" t="s">
        <v>1</v>
      </c>
      <c r="D13" s="41"/>
      <c r="E13" s="41"/>
      <c r="F13" s="41"/>
      <c r="G13" s="41"/>
      <c r="H13" s="44"/>
      <c r="I13" s="41"/>
      <c r="J13" s="44"/>
      <c r="K13" s="41"/>
      <c r="L13" s="44"/>
      <c r="M13" s="59"/>
      <c r="N13" s="3"/>
      <c r="O13" s="62"/>
      <c r="P13" s="4"/>
      <c r="Q13" s="117"/>
      <c r="R13" s="32"/>
      <c r="S13" s="48"/>
      <c r="T13" s="52"/>
      <c r="U13" s="11"/>
      <c r="V13" s="11"/>
      <c r="W13" s="11"/>
    </row>
    <row r="14" spans="1:23" ht="26.4" customHeight="1" x14ac:dyDescent="0.25">
      <c r="A14" s="216"/>
      <c r="B14" s="223"/>
      <c r="C14" s="219" t="s">
        <v>60</v>
      </c>
      <c r="D14" s="382" t="s">
        <v>62</v>
      </c>
      <c r="E14" s="383"/>
      <c r="F14" s="384" t="s">
        <v>61</v>
      </c>
      <c r="G14" s="385"/>
      <c r="H14" s="214" t="s">
        <v>63</v>
      </c>
      <c r="I14" s="201" t="s">
        <v>60</v>
      </c>
      <c r="J14" s="201" t="s">
        <v>60</v>
      </c>
      <c r="K14" s="201" t="s">
        <v>60</v>
      </c>
      <c r="L14" s="201" t="s">
        <v>60</v>
      </c>
      <c r="M14" s="204" t="s">
        <v>63</v>
      </c>
      <c r="N14" s="201" t="s">
        <v>60</v>
      </c>
      <c r="O14" s="185" t="s">
        <v>63</v>
      </c>
      <c r="P14" s="185" t="s">
        <v>63</v>
      </c>
      <c r="Q14" s="279" t="s">
        <v>63</v>
      </c>
      <c r="R14" s="211" t="s">
        <v>63</v>
      </c>
      <c r="S14" s="207" t="s">
        <v>63</v>
      </c>
      <c r="T14" s="185" t="s">
        <v>63</v>
      </c>
      <c r="U14" s="24"/>
      <c r="V14" s="24"/>
      <c r="W14" s="24"/>
    </row>
    <row r="15" spans="1:23" ht="36" x14ac:dyDescent="0.25">
      <c r="A15" s="217"/>
      <c r="B15" s="220" t="s">
        <v>26</v>
      </c>
      <c r="C15" s="19" t="s">
        <v>6</v>
      </c>
      <c r="D15" s="15" t="s">
        <v>12</v>
      </c>
      <c r="E15" s="15" t="s">
        <v>10</v>
      </c>
      <c r="F15" s="16" t="s">
        <v>12</v>
      </c>
      <c r="G15" s="221" t="s">
        <v>10</v>
      </c>
      <c r="H15" s="218" t="s">
        <v>11</v>
      </c>
      <c r="I15" s="215" t="s">
        <v>15</v>
      </c>
      <c r="J15" s="213" t="s">
        <v>50</v>
      </c>
      <c r="K15" s="209" t="s">
        <v>54</v>
      </c>
      <c r="L15" s="206" t="s">
        <v>59</v>
      </c>
      <c r="M15" s="205" t="s">
        <v>58</v>
      </c>
      <c r="N15" s="202" t="s">
        <v>4</v>
      </c>
      <c r="O15" s="65" t="s">
        <v>0</v>
      </c>
      <c r="P15" s="53" t="s">
        <v>176</v>
      </c>
      <c r="Q15" s="280" t="s">
        <v>57</v>
      </c>
      <c r="R15" s="212" t="s">
        <v>56</v>
      </c>
      <c r="S15" s="208" t="s">
        <v>55</v>
      </c>
      <c r="T15" s="254" t="s">
        <v>25</v>
      </c>
      <c r="U15" s="17"/>
      <c r="V15" s="17"/>
      <c r="W15" s="17"/>
    </row>
    <row r="16" spans="1:23" x14ac:dyDescent="0.25">
      <c r="A16" s="371" t="s">
        <v>16</v>
      </c>
      <c r="B16" s="196"/>
      <c r="C16" s="175"/>
      <c r="D16" s="178"/>
      <c r="E16" s="281"/>
      <c r="F16" s="178"/>
      <c r="G16" s="281"/>
      <c r="H16" s="197" t="e">
        <f t="shared" ref="H16:H69" si="0">N16/G16</f>
        <v>#DIV/0!</v>
      </c>
      <c r="I16" s="250"/>
      <c r="J16" s="250"/>
      <c r="K16" s="199"/>
      <c r="L16" s="191"/>
      <c r="M16" s="194">
        <f t="shared" ref="M16:M69" si="1">L16-N16</f>
        <v>0</v>
      </c>
      <c r="N16" s="191"/>
      <c r="O16" s="70" t="e">
        <f>T16/N16</f>
        <v>#DIV/0!</v>
      </c>
      <c r="P16" s="68">
        <f>T16/1.1</f>
        <v>0</v>
      </c>
      <c r="Q16" s="255">
        <f t="shared" ref="Q16:Q69" si="2">I16*G$6</f>
        <v>0</v>
      </c>
      <c r="R16" s="198">
        <f t="shared" ref="R16:R69" si="3">J16*G$11</f>
        <v>0</v>
      </c>
      <c r="S16" s="193">
        <f>Q16+R16</f>
        <v>0</v>
      </c>
      <c r="T16" s="255">
        <f t="shared" ref="T16:T69" si="4">K16*S16</f>
        <v>0</v>
      </c>
      <c r="U16" s="17"/>
      <c r="V16" s="17"/>
      <c r="W16" s="17"/>
    </row>
    <row r="17" spans="1:23" x14ac:dyDescent="0.25">
      <c r="A17" s="372"/>
      <c r="B17" s="196"/>
      <c r="C17" s="176"/>
      <c r="D17" s="179"/>
      <c r="E17" s="281"/>
      <c r="F17" s="178"/>
      <c r="G17" s="281"/>
      <c r="H17" s="197" t="e">
        <f t="shared" si="0"/>
        <v>#DIV/0!</v>
      </c>
      <c r="I17" s="250"/>
      <c r="J17" s="250"/>
      <c r="K17" s="199"/>
      <c r="L17" s="191"/>
      <c r="M17" s="194">
        <f t="shared" si="1"/>
        <v>0</v>
      </c>
      <c r="N17" s="191"/>
      <c r="O17" s="70" t="e">
        <f t="shared" ref="O17:O87" si="5">T17/N17</f>
        <v>#DIV/0!</v>
      </c>
      <c r="P17" s="68">
        <f t="shared" ref="P17:P87" si="6">T17/1.1</f>
        <v>0</v>
      </c>
      <c r="Q17" s="255">
        <f t="shared" si="2"/>
        <v>0</v>
      </c>
      <c r="R17" s="198">
        <f t="shared" si="3"/>
        <v>0</v>
      </c>
      <c r="S17" s="193">
        <f t="shared" ref="S17:S87" si="7">Q17+R17</f>
        <v>0</v>
      </c>
      <c r="T17" s="255">
        <f t="shared" si="4"/>
        <v>0</v>
      </c>
      <c r="U17" s="17"/>
      <c r="V17" s="17"/>
      <c r="W17" s="17"/>
    </row>
    <row r="18" spans="1:23" x14ac:dyDescent="0.25">
      <c r="A18" s="372"/>
      <c r="B18" s="196"/>
      <c r="C18" s="175"/>
      <c r="D18" s="178"/>
      <c r="E18" s="281"/>
      <c r="F18" s="178"/>
      <c r="G18" s="281"/>
      <c r="H18" s="197" t="e">
        <f t="shared" si="0"/>
        <v>#DIV/0!</v>
      </c>
      <c r="I18" s="250"/>
      <c r="J18" s="250"/>
      <c r="K18" s="199"/>
      <c r="L18" s="191"/>
      <c r="M18" s="194">
        <f t="shared" si="1"/>
        <v>0</v>
      </c>
      <c r="N18" s="191"/>
      <c r="O18" s="70" t="e">
        <f t="shared" si="5"/>
        <v>#DIV/0!</v>
      </c>
      <c r="P18" s="68">
        <f t="shared" si="6"/>
        <v>0</v>
      </c>
      <c r="Q18" s="255">
        <f t="shared" si="2"/>
        <v>0</v>
      </c>
      <c r="R18" s="198">
        <f t="shared" si="3"/>
        <v>0</v>
      </c>
      <c r="S18" s="193">
        <f t="shared" si="7"/>
        <v>0</v>
      </c>
      <c r="T18" s="255">
        <f t="shared" si="4"/>
        <v>0</v>
      </c>
      <c r="U18" s="17"/>
      <c r="V18" s="17"/>
      <c r="W18" s="17"/>
    </row>
    <row r="19" spans="1:23" x14ac:dyDescent="0.25">
      <c r="A19" s="372"/>
      <c r="B19" s="196"/>
      <c r="C19" s="175"/>
      <c r="D19" s="178"/>
      <c r="E19" s="281"/>
      <c r="F19" s="178"/>
      <c r="G19" s="281"/>
      <c r="H19" s="197" t="e">
        <f t="shared" si="0"/>
        <v>#DIV/0!</v>
      </c>
      <c r="I19" s="250"/>
      <c r="J19" s="250"/>
      <c r="K19" s="199"/>
      <c r="L19" s="191"/>
      <c r="M19" s="194">
        <f t="shared" si="1"/>
        <v>0</v>
      </c>
      <c r="N19" s="191"/>
      <c r="O19" s="70" t="e">
        <f t="shared" si="5"/>
        <v>#DIV/0!</v>
      </c>
      <c r="P19" s="68">
        <f t="shared" si="6"/>
        <v>0</v>
      </c>
      <c r="Q19" s="255">
        <f t="shared" si="2"/>
        <v>0</v>
      </c>
      <c r="R19" s="198">
        <f t="shared" si="3"/>
        <v>0</v>
      </c>
      <c r="S19" s="193">
        <f t="shared" si="7"/>
        <v>0</v>
      </c>
      <c r="T19" s="255">
        <f t="shared" si="4"/>
        <v>0</v>
      </c>
      <c r="U19" s="17"/>
      <c r="V19" s="17"/>
      <c r="W19" s="17"/>
    </row>
    <row r="20" spans="1:23" x14ac:dyDescent="0.25">
      <c r="A20" s="372"/>
      <c r="B20" s="196"/>
      <c r="C20" s="175"/>
      <c r="D20" s="178"/>
      <c r="E20" s="281"/>
      <c r="F20" s="178"/>
      <c r="G20" s="281"/>
      <c r="H20" s="197" t="e">
        <f t="shared" si="0"/>
        <v>#DIV/0!</v>
      </c>
      <c r="I20" s="250"/>
      <c r="J20" s="250"/>
      <c r="K20" s="199"/>
      <c r="L20" s="191"/>
      <c r="M20" s="194">
        <f t="shared" si="1"/>
        <v>0</v>
      </c>
      <c r="N20" s="191"/>
      <c r="O20" s="70" t="e">
        <f t="shared" si="5"/>
        <v>#DIV/0!</v>
      </c>
      <c r="P20" s="68">
        <f t="shared" si="6"/>
        <v>0</v>
      </c>
      <c r="Q20" s="255">
        <f t="shared" si="2"/>
        <v>0</v>
      </c>
      <c r="R20" s="198">
        <f t="shared" si="3"/>
        <v>0</v>
      </c>
      <c r="S20" s="193">
        <f t="shared" si="7"/>
        <v>0</v>
      </c>
      <c r="T20" s="255">
        <f t="shared" si="4"/>
        <v>0</v>
      </c>
      <c r="U20" s="17"/>
      <c r="V20" s="17"/>
      <c r="W20" s="17"/>
    </row>
    <row r="21" spans="1:23" x14ac:dyDescent="0.25">
      <c r="A21" s="372"/>
      <c r="B21" s="196"/>
      <c r="C21" s="175"/>
      <c r="D21" s="178"/>
      <c r="E21" s="281"/>
      <c r="F21" s="178"/>
      <c r="G21" s="281"/>
      <c r="H21" s="197" t="e">
        <f t="shared" si="0"/>
        <v>#DIV/0!</v>
      </c>
      <c r="I21" s="250"/>
      <c r="J21" s="250"/>
      <c r="K21" s="199"/>
      <c r="L21" s="191"/>
      <c r="M21" s="194">
        <f t="shared" si="1"/>
        <v>0</v>
      </c>
      <c r="N21" s="191"/>
      <c r="O21" s="70" t="e">
        <f t="shared" si="5"/>
        <v>#DIV/0!</v>
      </c>
      <c r="P21" s="68">
        <f t="shared" si="6"/>
        <v>0</v>
      </c>
      <c r="Q21" s="255">
        <f t="shared" si="2"/>
        <v>0</v>
      </c>
      <c r="R21" s="198">
        <f t="shared" si="3"/>
        <v>0</v>
      </c>
      <c r="S21" s="193">
        <f t="shared" si="7"/>
        <v>0</v>
      </c>
      <c r="T21" s="255">
        <f t="shared" si="4"/>
        <v>0</v>
      </c>
      <c r="U21" s="17"/>
      <c r="V21" s="17"/>
      <c r="W21" s="17"/>
    </row>
    <row r="22" spans="1:23" x14ac:dyDescent="0.25">
      <c r="A22" s="372"/>
      <c r="B22" s="196"/>
      <c r="C22" s="175"/>
      <c r="D22" s="178"/>
      <c r="E22" s="281"/>
      <c r="F22" s="178"/>
      <c r="G22" s="281"/>
      <c r="H22" s="197" t="e">
        <f t="shared" si="0"/>
        <v>#DIV/0!</v>
      </c>
      <c r="I22" s="250"/>
      <c r="J22" s="250"/>
      <c r="K22" s="199"/>
      <c r="L22" s="191"/>
      <c r="M22" s="194">
        <f t="shared" si="1"/>
        <v>0</v>
      </c>
      <c r="N22" s="191"/>
      <c r="O22" s="70" t="e">
        <f t="shared" si="5"/>
        <v>#DIV/0!</v>
      </c>
      <c r="P22" s="68">
        <f t="shared" si="6"/>
        <v>0</v>
      </c>
      <c r="Q22" s="255">
        <f t="shared" si="2"/>
        <v>0</v>
      </c>
      <c r="R22" s="198">
        <f t="shared" si="3"/>
        <v>0</v>
      </c>
      <c r="S22" s="193">
        <f t="shared" si="7"/>
        <v>0</v>
      </c>
      <c r="T22" s="255">
        <f t="shared" si="4"/>
        <v>0</v>
      </c>
      <c r="U22" s="17"/>
      <c r="V22" s="17"/>
      <c r="W22" s="17"/>
    </row>
    <row r="23" spans="1:23" x14ac:dyDescent="0.25">
      <c r="A23" s="372"/>
      <c r="B23" s="196"/>
      <c r="C23" s="175"/>
      <c r="D23" s="178"/>
      <c r="E23" s="281"/>
      <c r="F23" s="178"/>
      <c r="G23" s="281"/>
      <c r="H23" s="197" t="e">
        <f t="shared" si="0"/>
        <v>#DIV/0!</v>
      </c>
      <c r="I23" s="250"/>
      <c r="J23" s="250"/>
      <c r="K23" s="199"/>
      <c r="L23" s="191"/>
      <c r="M23" s="194">
        <f t="shared" si="1"/>
        <v>0</v>
      </c>
      <c r="N23" s="191"/>
      <c r="O23" s="70" t="e">
        <f t="shared" si="5"/>
        <v>#DIV/0!</v>
      </c>
      <c r="P23" s="68">
        <f t="shared" si="6"/>
        <v>0</v>
      </c>
      <c r="Q23" s="255">
        <f t="shared" si="2"/>
        <v>0</v>
      </c>
      <c r="R23" s="198">
        <f t="shared" si="3"/>
        <v>0</v>
      </c>
      <c r="S23" s="193">
        <f t="shared" si="7"/>
        <v>0</v>
      </c>
      <c r="T23" s="255">
        <f t="shared" si="4"/>
        <v>0</v>
      </c>
      <c r="U23" s="17"/>
      <c r="V23" s="17"/>
      <c r="W23" s="17"/>
    </row>
    <row r="24" spans="1:23" x14ac:dyDescent="0.25">
      <c r="A24" s="372"/>
      <c r="B24" s="196"/>
      <c r="C24" s="175"/>
      <c r="D24" s="178"/>
      <c r="E24" s="281"/>
      <c r="F24" s="178"/>
      <c r="G24" s="281"/>
      <c r="H24" s="197" t="e">
        <f t="shared" si="0"/>
        <v>#DIV/0!</v>
      </c>
      <c r="I24" s="250"/>
      <c r="J24" s="250"/>
      <c r="K24" s="199"/>
      <c r="L24" s="191"/>
      <c r="M24" s="194">
        <f t="shared" si="1"/>
        <v>0</v>
      </c>
      <c r="N24" s="191"/>
      <c r="O24" s="70" t="e">
        <f t="shared" si="5"/>
        <v>#DIV/0!</v>
      </c>
      <c r="P24" s="68">
        <f t="shared" si="6"/>
        <v>0</v>
      </c>
      <c r="Q24" s="255">
        <f t="shared" si="2"/>
        <v>0</v>
      </c>
      <c r="R24" s="198">
        <f t="shared" si="3"/>
        <v>0</v>
      </c>
      <c r="S24" s="193">
        <f t="shared" si="7"/>
        <v>0</v>
      </c>
      <c r="T24" s="255">
        <f t="shared" si="4"/>
        <v>0</v>
      </c>
      <c r="U24" s="17"/>
      <c r="V24" s="17"/>
      <c r="W24" s="17"/>
    </row>
    <row r="25" spans="1:23" x14ac:dyDescent="0.25">
      <c r="A25" s="372"/>
      <c r="B25" s="196"/>
      <c r="C25" s="177"/>
      <c r="D25" s="180"/>
      <c r="E25" s="281"/>
      <c r="F25" s="178"/>
      <c r="G25" s="281"/>
      <c r="H25" s="197" t="e">
        <f t="shared" si="0"/>
        <v>#DIV/0!</v>
      </c>
      <c r="I25" s="250"/>
      <c r="J25" s="250"/>
      <c r="K25" s="200"/>
      <c r="L25" s="192"/>
      <c r="M25" s="195">
        <f t="shared" si="1"/>
        <v>0</v>
      </c>
      <c r="N25" s="192"/>
      <c r="O25" s="70" t="e">
        <f t="shared" si="5"/>
        <v>#DIV/0!</v>
      </c>
      <c r="P25" s="68">
        <f t="shared" si="6"/>
        <v>0</v>
      </c>
      <c r="Q25" s="255">
        <f t="shared" si="2"/>
        <v>0</v>
      </c>
      <c r="R25" s="198">
        <f t="shared" si="3"/>
        <v>0</v>
      </c>
      <c r="S25" s="193">
        <f t="shared" si="7"/>
        <v>0</v>
      </c>
      <c r="T25" s="255">
        <f t="shared" si="4"/>
        <v>0</v>
      </c>
      <c r="U25" s="17"/>
      <c r="V25" s="17"/>
      <c r="W25" s="17"/>
    </row>
    <row r="26" spans="1:23" x14ac:dyDescent="0.25">
      <c r="A26" s="372"/>
      <c r="B26" s="196"/>
      <c r="C26" s="175"/>
      <c r="D26" s="178"/>
      <c r="E26" s="281"/>
      <c r="F26" s="178"/>
      <c r="G26" s="281"/>
      <c r="H26" s="197" t="e">
        <f t="shared" si="0"/>
        <v>#DIV/0!</v>
      </c>
      <c r="I26" s="250"/>
      <c r="J26" s="250"/>
      <c r="K26" s="199"/>
      <c r="L26" s="191"/>
      <c r="M26" s="194">
        <f t="shared" si="1"/>
        <v>0</v>
      </c>
      <c r="N26" s="191"/>
      <c r="O26" s="70" t="e">
        <f t="shared" si="5"/>
        <v>#DIV/0!</v>
      </c>
      <c r="P26" s="68">
        <f t="shared" si="6"/>
        <v>0</v>
      </c>
      <c r="Q26" s="255">
        <f t="shared" si="2"/>
        <v>0</v>
      </c>
      <c r="R26" s="198">
        <f t="shared" si="3"/>
        <v>0</v>
      </c>
      <c r="S26" s="193">
        <f t="shared" si="7"/>
        <v>0</v>
      </c>
      <c r="T26" s="255">
        <f t="shared" si="4"/>
        <v>0</v>
      </c>
      <c r="U26" s="17"/>
      <c r="V26" s="17"/>
      <c r="W26" s="17"/>
    </row>
    <row r="27" spans="1:23" x14ac:dyDescent="0.25">
      <c r="A27" s="372"/>
      <c r="B27" s="196"/>
      <c r="C27" s="176"/>
      <c r="D27" s="179"/>
      <c r="E27" s="281"/>
      <c r="F27" s="178"/>
      <c r="G27" s="281"/>
      <c r="H27" s="197" t="e">
        <f t="shared" si="0"/>
        <v>#DIV/0!</v>
      </c>
      <c r="I27" s="250"/>
      <c r="J27" s="250"/>
      <c r="K27" s="199"/>
      <c r="L27" s="191"/>
      <c r="M27" s="194">
        <f t="shared" si="1"/>
        <v>0</v>
      </c>
      <c r="N27" s="191"/>
      <c r="O27" s="70" t="e">
        <f t="shared" si="5"/>
        <v>#DIV/0!</v>
      </c>
      <c r="P27" s="68">
        <f t="shared" si="6"/>
        <v>0</v>
      </c>
      <c r="Q27" s="255">
        <f t="shared" si="2"/>
        <v>0</v>
      </c>
      <c r="R27" s="198">
        <f t="shared" si="3"/>
        <v>0</v>
      </c>
      <c r="S27" s="193">
        <f t="shared" si="7"/>
        <v>0</v>
      </c>
      <c r="T27" s="255">
        <f t="shared" si="4"/>
        <v>0</v>
      </c>
      <c r="U27" s="17"/>
      <c r="V27" s="17"/>
      <c r="W27" s="17"/>
    </row>
    <row r="28" spans="1:23" x14ac:dyDescent="0.25">
      <c r="A28" s="372"/>
      <c r="B28" s="196"/>
      <c r="C28" s="175"/>
      <c r="D28" s="178"/>
      <c r="E28" s="281"/>
      <c r="F28" s="178"/>
      <c r="G28" s="281"/>
      <c r="H28" s="197" t="e">
        <f t="shared" si="0"/>
        <v>#DIV/0!</v>
      </c>
      <c r="I28" s="250"/>
      <c r="J28" s="250"/>
      <c r="K28" s="199"/>
      <c r="L28" s="191"/>
      <c r="M28" s="194">
        <f t="shared" si="1"/>
        <v>0</v>
      </c>
      <c r="N28" s="191"/>
      <c r="O28" s="70" t="e">
        <f t="shared" si="5"/>
        <v>#DIV/0!</v>
      </c>
      <c r="P28" s="68">
        <f t="shared" si="6"/>
        <v>0</v>
      </c>
      <c r="Q28" s="255">
        <f t="shared" si="2"/>
        <v>0</v>
      </c>
      <c r="R28" s="198">
        <f t="shared" si="3"/>
        <v>0</v>
      </c>
      <c r="S28" s="193">
        <f t="shared" si="7"/>
        <v>0</v>
      </c>
      <c r="T28" s="255">
        <f t="shared" si="4"/>
        <v>0</v>
      </c>
      <c r="U28" s="17"/>
      <c r="V28" s="17"/>
      <c r="W28" s="17"/>
    </row>
    <row r="29" spans="1:23" x14ac:dyDescent="0.25">
      <c r="A29" s="372"/>
      <c r="B29" s="196"/>
      <c r="C29" s="175"/>
      <c r="D29" s="178"/>
      <c r="E29" s="281"/>
      <c r="F29" s="178"/>
      <c r="G29" s="281"/>
      <c r="H29" s="197" t="e">
        <f t="shared" si="0"/>
        <v>#DIV/0!</v>
      </c>
      <c r="I29" s="250"/>
      <c r="J29" s="250"/>
      <c r="K29" s="199"/>
      <c r="L29" s="191"/>
      <c r="M29" s="194">
        <f t="shared" si="1"/>
        <v>0</v>
      </c>
      <c r="N29" s="191"/>
      <c r="O29" s="70" t="e">
        <f t="shared" si="5"/>
        <v>#DIV/0!</v>
      </c>
      <c r="P29" s="68">
        <f t="shared" si="6"/>
        <v>0</v>
      </c>
      <c r="Q29" s="255">
        <f t="shared" si="2"/>
        <v>0</v>
      </c>
      <c r="R29" s="198">
        <f t="shared" si="3"/>
        <v>0</v>
      </c>
      <c r="S29" s="193">
        <f t="shared" si="7"/>
        <v>0</v>
      </c>
      <c r="T29" s="255">
        <f t="shared" si="4"/>
        <v>0</v>
      </c>
      <c r="U29" s="17"/>
      <c r="V29" s="17"/>
      <c r="W29" s="17"/>
    </row>
    <row r="30" spans="1:23" x14ac:dyDescent="0.25">
      <c r="A30" s="372"/>
      <c r="B30" s="196"/>
      <c r="C30" s="175"/>
      <c r="D30" s="178"/>
      <c r="E30" s="281"/>
      <c r="F30" s="178"/>
      <c r="G30" s="281"/>
      <c r="H30" s="197" t="e">
        <f t="shared" si="0"/>
        <v>#DIV/0!</v>
      </c>
      <c r="I30" s="250"/>
      <c r="J30" s="250"/>
      <c r="K30" s="199"/>
      <c r="L30" s="191"/>
      <c r="M30" s="194">
        <f t="shared" si="1"/>
        <v>0</v>
      </c>
      <c r="N30" s="191"/>
      <c r="O30" s="70" t="e">
        <f t="shared" si="5"/>
        <v>#DIV/0!</v>
      </c>
      <c r="P30" s="68">
        <f t="shared" si="6"/>
        <v>0</v>
      </c>
      <c r="Q30" s="255">
        <f t="shared" si="2"/>
        <v>0</v>
      </c>
      <c r="R30" s="198">
        <f t="shared" si="3"/>
        <v>0</v>
      </c>
      <c r="S30" s="193">
        <f t="shared" si="7"/>
        <v>0</v>
      </c>
      <c r="T30" s="255">
        <f t="shared" si="4"/>
        <v>0</v>
      </c>
      <c r="U30" s="17"/>
      <c r="V30" s="17"/>
      <c r="W30" s="17"/>
    </row>
    <row r="31" spans="1:23" x14ac:dyDescent="0.25">
      <c r="A31" s="372"/>
      <c r="B31" s="196"/>
      <c r="C31" s="175"/>
      <c r="D31" s="178"/>
      <c r="E31" s="281"/>
      <c r="F31" s="178"/>
      <c r="G31" s="281"/>
      <c r="H31" s="197" t="e">
        <f t="shared" si="0"/>
        <v>#DIV/0!</v>
      </c>
      <c r="I31" s="250"/>
      <c r="J31" s="250"/>
      <c r="K31" s="199"/>
      <c r="L31" s="191"/>
      <c r="M31" s="194">
        <f t="shared" si="1"/>
        <v>0</v>
      </c>
      <c r="N31" s="191"/>
      <c r="O31" s="70" t="e">
        <f t="shared" si="5"/>
        <v>#DIV/0!</v>
      </c>
      <c r="P31" s="68">
        <f t="shared" si="6"/>
        <v>0</v>
      </c>
      <c r="Q31" s="255">
        <f t="shared" si="2"/>
        <v>0</v>
      </c>
      <c r="R31" s="198">
        <f t="shared" si="3"/>
        <v>0</v>
      </c>
      <c r="S31" s="193">
        <f t="shared" si="7"/>
        <v>0</v>
      </c>
      <c r="T31" s="255">
        <f t="shared" si="4"/>
        <v>0</v>
      </c>
      <c r="U31" s="17"/>
      <c r="V31" s="17"/>
      <c r="W31" s="17"/>
    </row>
    <row r="32" spans="1:23" x14ac:dyDescent="0.25">
      <c r="A32" s="372"/>
      <c r="B32" s="196"/>
      <c r="C32" s="175"/>
      <c r="D32" s="178"/>
      <c r="E32" s="281"/>
      <c r="F32" s="178"/>
      <c r="G32" s="281"/>
      <c r="H32" s="197" t="e">
        <f t="shared" si="0"/>
        <v>#DIV/0!</v>
      </c>
      <c r="I32" s="250"/>
      <c r="J32" s="250"/>
      <c r="K32" s="199"/>
      <c r="L32" s="191"/>
      <c r="M32" s="194">
        <f t="shared" si="1"/>
        <v>0</v>
      </c>
      <c r="N32" s="191"/>
      <c r="O32" s="70" t="e">
        <f t="shared" si="5"/>
        <v>#DIV/0!</v>
      </c>
      <c r="P32" s="68">
        <f t="shared" si="6"/>
        <v>0</v>
      </c>
      <c r="Q32" s="255">
        <f t="shared" si="2"/>
        <v>0</v>
      </c>
      <c r="R32" s="198">
        <f t="shared" si="3"/>
        <v>0</v>
      </c>
      <c r="S32" s="193">
        <f t="shared" si="7"/>
        <v>0</v>
      </c>
      <c r="T32" s="255">
        <f t="shared" si="4"/>
        <v>0</v>
      </c>
      <c r="U32" s="17"/>
      <c r="V32" s="17"/>
      <c r="W32" s="17"/>
    </row>
    <row r="33" spans="1:23" x14ac:dyDescent="0.25">
      <c r="A33" s="372"/>
      <c r="B33" s="196"/>
      <c r="C33" s="175"/>
      <c r="D33" s="178"/>
      <c r="E33" s="281"/>
      <c r="F33" s="178"/>
      <c r="G33" s="281"/>
      <c r="H33" s="197" t="e">
        <f t="shared" si="0"/>
        <v>#DIV/0!</v>
      </c>
      <c r="I33" s="250"/>
      <c r="J33" s="250"/>
      <c r="K33" s="199"/>
      <c r="L33" s="191"/>
      <c r="M33" s="194">
        <f t="shared" si="1"/>
        <v>0</v>
      </c>
      <c r="N33" s="191"/>
      <c r="O33" s="70" t="e">
        <f t="shared" si="5"/>
        <v>#DIV/0!</v>
      </c>
      <c r="P33" s="68">
        <f t="shared" si="6"/>
        <v>0</v>
      </c>
      <c r="Q33" s="255">
        <f t="shared" si="2"/>
        <v>0</v>
      </c>
      <c r="R33" s="198">
        <f t="shared" si="3"/>
        <v>0</v>
      </c>
      <c r="S33" s="193">
        <f t="shared" si="7"/>
        <v>0</v>
      </c>
      <c r="T33" s="255">
        <f t="shared" si="4"/>
        <v>0</v>
      </c>
      <c r="U33" s="17"/>
      <c r="V33" s="17"/>
      <c r="W33" s="17"/>
    </row>
    <row r="34" spans="1:23" x14ac:dyDescent="0.25">
      <c r="A34" s="372"/>
      <c r="B34" s="196"/>
      <c r="C34" s="175"/>
      <c r="D34" s="178"/>
      <c r="E34" s="281"/>
      <c r="F34" s="178"/>
      <c r="G34" s="281"/>
      <c r="H34" s="197" t="e">
        <f t="shared" si="0"/>
        <v>#DIV/0!</v>
      </c>
      <c r="I34" s="250"/>
      <c r="J34" s="250"/>
      <c r="K34" s="199"/>
      <c r="L34" s="191"/>
      <c r="M34" s="194">
        <f t="shared" si="1"/>
        <v>0</v>
      </c>
      <c r="N34" s="191"/>
      <c r="O34" s="70" t="e">
        <f t="shared" si="5"/>
        <v>#DIV/0!</v>
      </c>
      <c r="P34" s="68">
        <f t="shared" si="6"/>
        <v>0</v>
      </c>
      <c r="Q34" s="255">
        <f t="shared" si="2"/>
        <v>0</v>
      </c>
      <c r="R34" s="198">
        <f t="shared" si="3"/>
        <v>0</v>
      </c>
      <c r="S34" s="193">
        <f t="shared" si="7"/>
        <v>0</v>
      </c>
      <c r="T34" s="255">
        <f t="shared" si="4"/>
        <v>0</v>
      </c>
      <c r="U34" s="17"/>
      <c r="V34" s="17"/>
      <c r="W34" s="17"/>
    </row>
    <row r="35" spans="1:23" x14ac:dyDescent="0.25">
      <c r="A35" s="372"/>
      <c r="B35" s="196"/>
      <c r="C35" s="177"/>
      <c r="D35" s="180"/>
      <c r="E35" s="281"/>
      <c r="F35" s="178"/>
      <c r="G35" s="281"/>
      <c r="H35" s="197" t="e">
        <f t="shared" si="0"/>
        <v>#DIV/0!</v>
      </c>
      <c r="I35" s="250"/>
      <c r="J35" s="250"/>
      <c r="K35" s="200"/>
      <c r="L35" s="192"/>
      <c r="M35" s="195">
        <f t="shared" si="1"/>
        <v>0</v>
      </c>
      <c r="N35" s="192"/>
      <c r="O35" s="70" t="e">
        <f t="shared" si="5"/>
        <v>#DIV/0!</v>
      </c>
      <c r="P35" s="68">
        <f t="shared" si="6"/>
        <v>0</v>
      </c>
      <c r="Q35" s="255">
        <f t="shared" si="2"/>
        <v>0</v>
      </c>
      <c r="R35" s="198">
        <f t="shared" si="3"/>
        <v>0</v>
      </c>
      <c r="S35" s="193">
        <f t="shared" si="7"/>
        <v>0</v>
      </c>
      <c r="T35" s="255">
        <f t="shared" si="4"/>
        <v>0</v>
      </c>
      <c r="U35" s="17"/>
      <c r="V35" s="17"/>
      <c r="W35" s="17"/>
    </row>
    <row r="36" spans="1:23" x14ac:dyDescent="0.25">
      <c r="A36" s="372"/>
      <c r="B36" s="196"/>
      <c r="C36" s="175"/>
      <c r="D36" s="178"/>
      <c r="E36" s="281"/>
      <c r="F36" s="178"/>
      <c r="G36" s="281"/>
      <c r="H36" s="197" t="e">
        <f t="shared" si="0"/>
        <v>#DIV/0!</v>
      </c>
      <c r="I36" s="250"/>
      <c r="J36" s="250"/>
      <c r="K36" s="199"/>
      <c r="L36" s="191"/>
      <c r="M36" s="194">
        <f t="shared" si="1"/>
        <v>0</v>
      </c>
      <c r="N36" s="191"/>
      <c r="O36" s="70" t="e">
        <f t="shared" si="5"/>
        <v>#DIV/0!</v>
      </c>
      <c r="P36" s="68">
        <f t="shared" si="6"/>
        <v>0</v>
      </c>
      <c r="Q36" s="255">
        <f t="shared" si="2"/>
        <v>0</v>
      </c>
      <c r="R36" s="198">
        <f t="shared" si="3"/>
        <v>0</v>
      </c>
      <c r="S36" s="193">
        <f t="shared" si="7"/>
        <v>0</v>
      </c>
      <c r="T36" s="255">
        <f t="shared" si="4"/>
        <v>0</v>
      </c>
      <c r="U36" s="17"/>
      <c r="V36" s="17"/>
      <c r="W36" s="17"/>
    </row>
    <row r="37" spans="1:23" x14ac:dyDescent="0.25">
      <c r="A37" s="372"/>
      <c r="B37" s="196"/>
      <c r="C37" s="176"/>
      <c r="D37" s="179"/>
      <c r="E37" s="281"/>
      <c r="F37" s="178"/>
      <c r="G37" s="281"/>
      <c r="H37" s="197" t="e">
        <f t="shared" si="0"/>
        <v>#DIV/0!</v>
      </c>
      <c r="I37" s="250"/>
      <c r="J37" s="250"/>
      <c r="K37" s="199"/>
      <c r="L37" s="191"/>
      <c r="M37" s="194">
        <f t="shared" si="1"/>
        <v>0</v>
      </c>
      <c r="N37" s="191"/>
      <c r="O37" s="70" t="e">
        <f t="shared" si="5"/>
        <v>#DIV/0!</v>
      </c>
      <c r="P37" s="68">
        <f t="shared" si="6"/>
        <v>0</v>
      </c>
      <c r="Q37" s="255">
        <f t="shared" si="2"/>
        <v>0</v>
      </c>
      <c r="R37" s="198">
        <f t="shared" si="3"/>
        <v>0</v>
      </c>
      <c r="S37" s="193">
        <f t="shared" si="7"/>
        <v>0</v>
      </c>
      <c r="T37" s="255">
        <f t="shared" si="4"/>
        <v>0</v>
      </c>
      <c r="U37" s="17"/>
      <c r="V37" s="17"/>
      <c r="W37" s="17"/>
    </row>
    <row r="38" spans="1:23" x14ac:dyDescent="0.25">
      <c r="A38" s="372"/>
      <c r="B38" s="196"/>
      <c r="C38" s="175"/>
      <c r="D38" s="178"/>
      <c r="E38" s="281"/>
      <c r="F38" s="178"/>
      <c r="G38" s="281"/>
      <c r="H38" s="197" t="e">
        <f t="shared" si="0"/>
        <v>#DIV/0!</v>
      </c>
      <c r="I38" s="250"/>
      <c r="J38" s="250"/>
      <c r="K38" s="199"/>
      <c r="L38" s="191"/>
      <c r="M38" s="194">
        <f t="shared" si="1"/>
        <v>0</v>
      </c>
      <c r="N38" s="191"/>
      <c r="O38" s="70" t="e">
        <f t="shared" si="5"/>
        <v>#DIV/0!</v>
      </c>
      <c r="P38" s="68">
        <f t="shared" si="6"/>
        <v>0</v>
      </c>
      <c r="Q38" s="255">
        <f t="shared" si="2"/>
        <v>0</v>
      </c>
      <c r="R38" s="198">
        <f t="shared" si="3"/>
        <v>0</v>
      </c>
      <c r="S38" s="193">
        <f t="shared" si="7"/>
        <v>0</v>
      </c>
      <c r="T38" s="255">
        <f t="shared" si="4"/>
        <v>0</v>
      </c>
      <c r="U38" s="17"/>
      <c r="V38" s="17"/>
      <c r="W38" s="17"/>
    </row>
    <row r="39" spans="1:23" x14ac:dyDescent="0.25">
      <c r="A39" s="372"/>
      <c r="B39" s="196"/>
      <c r="C39" s="175"/>
      <c r="D39" s="178"/>
      <c r="E39" s="281"/>
      <c r="F39" s="178"/>
      <c r="G39" s="281"/>
      <c r="H39" s="197" t="e">
        <f t="shared" si="0"/>
        <v>#DIV/0!</v>
      </c>
      <c r="I39" s="250"/>
      <c r="J39" s="250"/>
      <c r="K39" s="199"/>
      <c r="L39" s="191"/>
      <c r="M39" s="194">
        <f t="shared" si="1"/>
        <v>0</v>
      </c>
      <c r="N39" s="191"/>
      <c r="O39" s="70" t="e">
        <f t="shared" si="5"/>
        <v>#DIV/0!</v>
      </c>
      <c r="P39" s="68">
        <f t="shared" si="6"/>
        <v>0</v>
      </c>
      <c r="Q39" s="255">
        <f t="shared" si="2"/>
        <v>0</v>
      </c>
      <c r="R39" s="198">
        <f t="shared" si="3"/>
        <v>0</v>
      </c>
      <c r="S39" s="193">
        <f t="shared" si="7"/>
        <v>0</v>
      </c>
      <c r="T39" s="255">
        <f t="shared" si="4"/>
        <v>0</v>
      </c>
      <c r="U39" s="17"/>
      <c r="V39" s="17"/>
      <c r="W39" s="17"/>
    </row>
    <row r="40" spans="1:23" x14ac:dyDescent="0.25">
      <c r="A40" s="372"/>
      <c r="B40" s="196"/>
      <c r="C40" s="175"/>
      <c r="D40" s="178"/>
      <c r="E40" s="281"/>
      <c r="F40" s="178"/>
      <c r="G40" s="281"/>
      <c r="H40" s="197" t="e">
        <f t="shared" si="0"/>
        <v>#DIV/0!</v>
      </c>
      <c r="I40" s="250"/>
      <c r="J40" s="250"/>
      <c r="K40" s="199"/>
      <c r="L40" s="191"/>
      <c r="M40" s="194">
        <f t="shared" si="1"/>
        <v>0</v>
      </c>
      <c r="N40" s="191"/>
      <c r="O40" s="70" t="e">
        <f t="shared" si="5"/>
        <v>#DIV/0!</v>
      </c>
      <c r="P40" s="68">
        <f t="shared" si="6"/>
        <v>0</v>
      </c>
      <c r="Q40" s="255">
        <f t="shared" si="2"/>
        <v>0</v>
      </c>
      <c r="R40" s="198">
        <f t="shared" si="3"/>
        <v>0</v>
      </c>
      <c r="S40" s="193">
        <f t="shared" si="7"/>
        <v>0</v>
      </c>
      <c r="T40" s="255">
        <f t="shared" si="4"/>
        <v>0</v>
      </c>
      <c r="U40" s="17"/>
      <c r="V40" s="17"/>
      <c r="W40" s="17"/>
    </row>
    <row r="41" spans="1:23" x14ac:dyDescent="0.25">
      <c r="A41" s="372"/>
      <c r="B41" s="196"/>
      <c r="C41" s="175"/>
      <c r="D41" s="178"/>
      <c r="E41" s="281"/>
      <c r="F41" s="178"/>
      <c r="G41" s="281"/>
      <c r="H41" s="197" t="e">
        <f t="shared" si="0"/>
        <v>#DIV/0!</v>
      </c>
      <c r="I41" s="250"/>
      <c r="J41" s="250"/>
      <c r="K41" s="199"/>
      <c r="L41" s="191"/>
      <c r="M41" s="194">
        <f t="shared" si="1"/>
        <v>0</v>
      </c>
      <c r="N41" s="191"/>
      <c r="O41" s="70" t="e">
        <f t="shared" si="5"/>
        <v>#DIV/0!</v>
      </c>
      <c r="P41" s="68">
        <f t="shared" si="6"/>
        <v>0</v>
      </c>
      <c r="Q41" s="255">
        <f t="shared" si="2"/>
        <v>0</v>
      </c>
      <c r="R41" s="198">
        <f t="shared" si="3"/>
        <v>0</v>
      </c>
      <c r="S41" s="193">
        <f t="shared" si="7"/>
        <v>0</v>
      </c>
      <c r="T41" s="255">
        <f t="shared" si="4"/>
        <v>0</v>
      </c>
      <c r="U41" s="17"/>
      <c r="V41" s="17"/>
      <c r="W41" s="17"/>
    </row>
    <row r="42" spans="1:23" x14ac:dyDescent="0.25">
      <c r="A42" s="372"/>
      <c r="B42" s="196"/>
      <c r="C42" s="175"/>
      <c r="D42" s="178"/>
      <c r="E42" s="281"/>
      <c r="F42" s="178"/>
      <c r="G42" s="281"/>
      <c r="H42" s="197" t="e">
        <f t="shared" si="0"/>
        <v>#DIV/0!</v>
      </c>
      <c r="I42" s="250"/>
      <c r="J42" s="250"/>
      <c r="K42" s="199"/>
      <c r="L42" s="191"/>
      <c r="M42" s="194">
        <f t="shared" si="1"/>
        <v>0</v>
      </c>
      <c r="N42" s="191"/>
      <c r="O42" s="70" t="e">
        <f t="shared" si="5"/>
        <v>#DIV/0!</v>
      </c>
      <c r="P42" s="68">
        <f t="shared" si="6"/>
        <v>0</v>
      </c>
      <c r="Q42" s="255">
        <f t="shared" si="2"/>
        <v>0</v>
      </c>
      <c r="R42" s="198">
        <f t="shared" si="3"/>
        <v>0</v>
      </c>
      <c r="S42" s="193">
        <f t="shared" si="7"/>
        <v>0</v>
      </c>
      <c r="T42" s="255">
        <f t="shared" si="4"/>
        <v>0</v>
      </c>
      <c r="U42" s="17"/>
      <c r="V42" s="17"/>
      <c r="W42" s="17"/>
    </row>
    <row r="43" spans="1:23" x14ac:dyDescent="0.25">
      <c r="A43" s="372"/>
      <c r="B43" s="196"/>
      <c r="C43" s="175"/>
      <c r="D43" s="178"/>
      <c r="E43" s="281"/>
      <c r="F43" s="178"/>
      <c r="G43" s="281"/>
      <c r="H43" s="197" t="e">
        <f t="shared" si="0"/>
        <v>#DIV/0!</v>
      </c>
      <c r="I43" s="250"/>
      <c r="J43" s="250"/>
      <c r="K43" s="199"/>
      <c r="L43" s="191"/>
      <c r="M43" s="194">
        <f t="shared" si="1"/>
        <v>0</v>
      </c>
      <c r="N43" s="191"/>
      <c r="O43" s="70" t="e">
        <f t="shared" si="5"/>
        <v>#DIV/0!</v>
      </c>
      <c r="P43" s="68">
        <f t="shared" si="6"/>
        <v>0</v>
      </c>
      <c r="Q43" s="255">
        <f t="shared" si="2"/>
        <v>0</v>
      </c>
      <c r="R43" s="198">
        <f t="shared" si="3"/>
        <v>0</v>
      </c>
      <c r="S43" s="193">
        <f t="shared" si="7"/>
        <v>0</v>
      </c>
      <c r="T43" s="255">
        <f t="shared" si="4"/>
        <v>0</v>
      </c>
      <c r="U43" s="17"/>
      <c r="V43" s="17"/>
      <c r="W43" s="17"/>
    </row>
    <row r="44" spans="1:23" x14ac:dyDescent="0.25">
      <c r="A44" s="372"/>
      <c r="B44" s="196"/>
      <c r="C44" s="175"/>
      <c r="D44" s="178"/>
      <c r="E44" s="281"/>
      <c r="F44" s="178"/>
      <c r="G44" s="281"/>
      <c r="H44" s="197" t="e">
        <f t="shared" si="0"/>
        <v>#DIV/0!</v>
      </c>
      <c r="I44" s="250"/>
      <c r="J44" s="250"/>
      <c r="K44" s="199"/>
      <c r="L44" s="191"/>
      <c r="M44" s="194">
        <f t="shared" si="1"/>
        <v>0</v>
      </c>
      <c r="N44" s="191"/>
      <c r="O44" s="70" t="e">
        <f t="shared" si="5"/>
        <v>#DIV/0!</v>
      </c>
      <c r="P44" s="68">
        <f t="shared" si="6"/>
        <v>0</v>
      </c>
      <c r="Q44" s="255">
        <f t="shared" si="2"/>
        <v>0</v>
      </c>
      <c r="R44" s="198">
        <f t="shared" si="3"/>
        <v>0</v>
      </c>
      <c r="S44" s="193">
        <f t="shared" si="7"/>
        <v>0</v>
      </c>
      <c r="T44" s="255">
        <f t="shared" si="4"/>
        <v>0</v>
      </c>
      <c r="U44" s="17"/>
      <c r="V44" s="17"/>
      <c r="W44" s="17"/>
    </row>
    <row r="45" spans="1:23" x14ac:dyDescent="0.25">
      <c r="A45" s="372"/>
      <c r="B45" s="196"/>
      <c r="C45" s="175"/>
      <c r="D45" s="178"/>
      <c r="E45" s="281"/>
      <c r="F45" s="178"/>
      <c r="G45" s="281"/>
      <c r="H45" s="197" t="e">
        <f t="shared" si="0"/>
        <v>#DIV/0!</v>
      </c>
      <c r="I45" s="250"/>
      <c r="J45" s="250"/>
      <c r="K45" s="199"/>
      <c r="L45" s="191"/>
      <c r="M45" s="194">
        <f t="shared" si="1"/>
        <v>0</v>
      </c>
      <c r="N45" s="191"/>
      <c r="O45" s="70" t="e">
        <f t="shared" si="5"/>
        <v>#DIV/0!</v>
      </c>
      <c r="P45" s="68">
        <f t="shared" si="6"/>
        <v>0</v>
      </c>
      <c r="Q45" s="255">
        <f t="shared" si="2"/>
        <v>0</v>
      </c>
      <c r="R45" s="198">
        <f t="shared" si="3"/>
        <v>0</v>
      </c>
      <c r="S45" s="193">
        <f t="shared" si="7"/>
        <v>0</v>
      </c>
      <c r="T45" s="255">
        <f t="shared" si="4"/>
        <v>0</v>
      </c>
      <c r="U45" s="17"/>
      <c r="V45" s="17"/>
      <c r="W45" s="17"/>
    </row>
    <row r="46" spans="1:23" x14ac:dyDescent="0.25">
      <c r="A46" s="372"/>
      <c r="B46" s="196"/>
      <c r="C46" s="175"/>
      <c r="D46" s="178"/>
      <c r="E46" s="281"/>
      <c r="F46" s="178"/>
      <c r="G46" s="281"/>
      <c r="H46" s="197" t="e">
        <f t="shared" si="0"/>
        <v>#DIV/0!</v>
      </c>
      <c r="I46" s="250"/>
      <c r="J46" s="250"/>
      <c r="K46" s="199"/>
      <c r="L46" s="191"/>
      <c r="M46" s="194">
        <f t="shared" si="1"/>
        <v>0</v>
      </c>
      <c r="N46" s="191"/>
      <c r="O46" s="70" t="e">
        <f t="shared" si="5"/>
        <v>#DIV/0!</v>
      </c>
      <c r="P46" s="68">
        <f t="shared" si="6"/>
        <v>0</v>
      </c>
      <c r="Q46" s="255">
        <f t="shared" si="2"/>
        <v>0</v>
      </c>
      <c r="R46" s="198">
        <f t="shared" si="3"/>
        <v>0</v>
      </c>
      <c r="S46" s="193">
        <f t="shared" si="7"/>
        <v>0</v>
      </c>
      <c r="T46" s="255">
        <f t="shared" si="4"/>
        <v>0</v>
      </c>
      <c r="U46" s="17"/>
      <c r="V46" s="17"/>
      <c r="W46" s="17"/>
    </row>
    <row r="47" spans="1:23" x14ac:dyDescent="0.25">
      <c r="A47" s="372"/>
      <c r="B47" s="196"/>
      <c r="C47" s="175"/>
      <c r="D47" s="178"/>
      <c r="E47" s="281"/>
      <c r="F47" s="178"/>
      <c r="G47" s="281"/>
      <c r="H47" s="197" t="e">
        <f t="shared" si="0"/>
        <v>#DIV/0!</v>
      </c>
      <c r="I47" s="250"/>
      <c r="J47" s="250"/>
      <c r="K47" s="199"/>
      <c r="L47" s="191"/>
      <c r="M47" s="194">
        <f t="shared" si="1"/>
        <v>0</v>
      </c>
      <c r="N47" s="191"/>
      <c r="O47" s="70" t="e">
        <f t="shared" si="5"/>
        <v>#DIV/0!</v>
      </c>
      <c r="P47" s="68">
        <f t="shared" si="6"/>
        <v>0</v>
      </c>
      <c r="Q47" s="255">
        <f t="shared" si="2"/>
        <v>0</v>
      </c>
      <c r="R47" s="198">
        <f t="shared" si="3"/>
        <v>0</v>
      </c>
      <c r="S47" s="193">
        <f t="shared" si="7"/>
        <v>0</v>
      </c>
      <c r="T47" s="255">
        <f t="shared" si="4"/>
        <v>0</v>
      </c>
      <c r="U47" s="17"/>
      <c r="V47" s="17"/>
      <c r="W47" s="17"/>
    </row>
    <row r="48" spans="1:23" x14ac:dyDescent="0.25">
      <c r="A48" s="372"/>
      <c r="B48" s="196"/>
      <c r="C48" s="175"/>
      <c r="D48" s="178"/>
      <c r="E48" s="281"/>
      <c r="F48" s="178"/>
      <c r="G48" s="281"/>
      <c r="H48" s="197" t="e">
        <f t="shared" si="0"/>
        <v>#DIV/0!</v>
      </c>
      <c r="I48" s="250"/>
      <c r="J48" s="250"/>
      <c r="K48" s="199"/>
      <c r="L48" s="191"/>
      <c r="M48" s="194">
        <f t="shared" si="1"/>
        <v>0</v>
      </c>
      <c r="N48" s="191"/>
      <c r="O48" s="70" t="e">
        <f t="shared" si="5"/>
        <v>#DIV/0!</v>
      </c>
      <c r="P48" s="68">
        <f t="shared" si="6"/>
        <v>0</v>
      </c>
      <c r="Q48" s="255">
        <f t="shared" si="2"/>
        <v>0</v>
      </c>
      <c r="R48" s="198">
        <f t="shared" si="3"/>
        <v>0</v>
      </c>
      <c r="S48" s="193">
        <f t="shared" si="7"/>
        <v>0</v>
      </c>
      <c r="T48" s="255">
        <f t="shared" si="4"/>
        <v>0</v>
      </c>
      <c r="U48" s="17"/>
      <c r="V48" s="17"/>
      <c r="W48" s="17"/>
    </row>
    <row r="49" spans="1:23" x14ac:dyDescent="0.25">
      <c r="A49" s="372"/>
      <c r="B49" s="196"/>
      <c r="C49" s="175"/>
      <c r="D49" s="178"/>
      <c r="E49" s="281"/>
      <c r="F49" s="178"/>
      <c r="G49" s="281"/>
      <c r="H49" s="197" t="e">
        <f t="shared" si="0"/>
        <v>#DIV/0!</v>
      </c>
      <c r="I49" s="250"/>
      <c r="J49" s="250"/>
      <c r="K49" s="199"/>
      <c r="L49" s="191"/>
      <c r="M49" s="194">
        <f t="shared" si="1"/>
        <v>0</v>
      </c>
      <c r="N49" s="191"/>
      <c r="O49" s="70" t="e">
        <f t="shared" si="5"/>
        <v>#DIV/0!</v>
      </c>
      <c r="P49" s="68">
        <f t="shared" si="6"/>
        <v>0</v>
      </c>
      <c r="Q49" s="255">
        <f t="shared" si="2"/>
        <v>0</v>
      </c>
      <c r="R49" s="198">
        <f t="shared" si="3"/>
        <v>0</v>
      </c>
      <c r="S49" s="193">
        <f t="shared" si="7"/>
        <v>0</v>
      </c>
      <c r="T49" s="255">
        <f t="shared" si="4"/>
        <v>0</v>
      </c>
      <c r="U49" s="17"/>
      <c r="V49" s="17"/>
      <c r="W49" s="17"/>
    </row>
    <row r="50" spans="1:23" x14ac:dyDescent="0.25">
      <c r="A50" s="372"/>
      <c r="B50" s="196"/>
      <c r="C50" s="175"/>
      <c r="D50" s="178"/>
      <c r="E50" s="281"/>
      <c r="F50" s="178"/>
      <c r="G50" s="281"/>
      <c r="H50" s="197" t="e">
        <f t="shared" si="0"/>
        <v>#DIV/0!</v>
      </c>
      <c r="I50" s="250"/>
      <c r="J50" s="250"/>
      <c r="K50" s="199"/>
      <c r="L50" s="191"/>
      <c r="M50" s="194">
        <f t="shared" si="1"/>
        <v>0</v>
      </c>
      <c r="N50" s="191"/>
      <c r="O50" s="70" t="e">
        <f t="shared" si="5"/>
        <v>#DIV/0!</v>
      </c>
      <c r="P50" s="68">
        <f t="shared" si="6"/>
        <v>0</v>
      </c>
      <c r="Q50" s="255">
        <f t="shared" si="2"/>
        <v>0</v>
      </c>
      <c r="R50" s="198">
        <f t="shared" si="3"/>
        <v>0</v>
      </c>
      <c r="S50" s="193">
        <f t="shared" si="7"/>
        <v>0</v>
      </c>
      <c r="T50" s="255">
        <f t="shared" si="4"/>
        <v>0</v>
      </c>
      <c r="U50" s="17"/>
      <c r="V50" s="17"/>
      <c r="W50" s="17"/>
    </row>
    <row r="51" spans="1:23" x14ac:dyDescent="0.25">
      <c r="A51" s="372"/>
      <c r="B51" s="196"/>
      <c r="C51" s="175"/>
      <c r="D51" s="178"/>
      <c r="E51" s="281"/>
      <c r="F51" s="178"/>
      <c r="G51" s="281"/>
      <c r="H51" s="197" t="e">
        <f t="shared" si="0"/>
        <v>#DIV/0!</v>
      </c>
      <c r="I51" s="250"/>
      <c r="J51" s="250"/>
      <c r="K51" s="199"/>
      <c r="L51" s="191"/>
      <c r="M51" s="194">
        <f t="shared" si="1"/>
        <v>0</v>
      </c>
      <c r="N51" s="191"/>
      <c r="O51" s="70" t="e">
        <f t="shared" si="5"/>
        <v>#DIV/0!</v>
      </c>
      <c r="P51" s="68">
        <f t="shared" si="6"/>
        <v>0</v>
      </c>
      <c r="Q51" s="255">
        <f t="shared" si="2"/>
        <v>0</v>
      </c>
      <c r="R51" s="198">
        <f t="shared" si="3"/>
        <v>0</v>
      </c>
      <c r="S51" s="193">
        <f t="shared" si="7"/>
        <v>0</v>
      </c>
      <c r="T51" s="255">
        <f t="shared" si="4"/>
        <v>0</v>
      </c>
      <c r="U51" s="17"/>
      <c r="V51" s="17"/>
      <c r="W51" s="17"/>
    </row>
    <row r="52" spans="1:23" x14ac:dyDescent="0.25">
      <c r="A52" s="372"/>
      <c r="B52" s="196"/>
      <c r="C52" s="175"/>
      <c r="D52" s="178"/>
      <c r="E52" s="281"/>
      <c r="F52" s="178"/>
      <c r="G52" s="281"/>
      <c r="H52" s="197" t="e">
        <f t="shared" si="0"/>
        <v>#DIV/0!</v>
      </c>
      <c r="I52" s="250"/>
      <c r="J52" s="250"/>
      <c r="K52" s="199"/>
      <c r="L52" s="191"/>
      <c r="M52" s="194">
        <f t="shared" si="1"/>
        <v>0</v>
      </c>
      <c r="N52" s="191"/>
      <c r="O52" s="70" t="e">
        <f t="shared" si="5"/>
        <v>#DIV/0!</v>
      </c>
      <c r="P52" s="68">
        <f t="shared" si="6"/>
        <v>0</v>
      </c>
      <c r="Q52" s="255">
        <f t="shared" si="2"/>
        <v>0</v>
      </c>
      <c r="R52" s="198">
        <f t="shared" si="3"/>
        <v>0</v>
      </c>
      <c r="S52" s="193">
        <f t="shared" si="7"/>
        <v>0</v>
      </c>
      <c r="T52" s="255">
        <f t="shared" si="4"/>
        <v>0</v>
      </c>
      <c r="U52" s="17"/>
      <c r="V52" s="17"/>
      <c r="W52" s="17"/>
    </row>
    <row r="53" spans="1:23" x14ac:dyDescent="0.25">
      <c r="A53" s="372"/>
      <c r="B53" s="196"/>
      <c r="C53" s="175"/>
      <c r="D53" s="178"/>
      <c r="E53" s="281"/>
      <c r="F53" s="178"/>
      <c r="G53" s="281"/>
      <c r="H53" s="197" t="e">
        <f t="shared" si="0"/>
        <v>#DIV/0!</v>
      </c>
      <c r="I53" s="250"/>
      <c r="J53" s="250"/>
      <c r="K53" s="199"/>
      <c r="L53" s="191"/>
      <c r="M53" s="194">
        <f t="shared" si="1"/>
        <v>0</v>
      </c>
      <c r="N53" s="191"/>
      <c r="O53" s="70" t="e">
        <f t="shared" si="5"/>
        <v>#DIV/0!</v>
      </c>
      <c r="P53" s="68">
        <f t="shared" si="6"/>
        <v>0</v>
      </c>
      <c r="Q53" s="255">
        <f t="shared" si="2"/>
        <v>0</v>
      </c>
      <c r="R53" s="198">
        <f t="shared" si="3"/>
        <v>0</v>
      </c>
      <c r="S53" s="193">
        <f t="shared" si="7"/>
        <v>0</v>
      </c>
      <c r="T53" s="255">
        <f t="shared" si="4"/>
        <v>0</v>
      </c>
      <c r="U53" s="17"/>
      <c r="V53" s="17"/>
      <c r="W53" s="17"/>
    </row>
    <row r="54" spans="1:23" x14ac:dyDescent="0.25">
      <c r="A54" s="372"/>
      <c r="B54" s="196"/>
      <c r="C54" s="175"/>
      <c r="D54" s="178"/>
      <c r="E54" s="281"/>
      <c r="F54" s="178"/>
      <c r="G54" s="281"/>
      <c r="H54" s="197" t="e">
        <f t="shared" si="0"/>
        <v>#DIV/0!</v>
      </c>
      <c r="I54" s="250"/>
      <c r="J54" s="250"/>
      <c r="K54" s="199"/>
      <c r="L54" s="191"/>
      <c r="M54" s="194">
        <f t="shared" si="1"/>
        <v>0</v>
      </c>
      <c r="N54" s="191"/>
      <c r="O54" s="70" t="e">
        <f t="shared" si="5"/>
        <v>#DIV/0!</v>
      </c>
      <c r="P54" s="68">
        <f t="shared" si="6"/>
        <v>0</v>
      </c>
      <c r="Q54" s="255">
        <f t="shared" si="2"/>
        <v>0</v>
      </c>
      <c r="R54" s="198">
        <f t="shared" si="3"/>
        <v>0</v>
      </c>
      <c r="S54" s="193">
        <f t="shared" si="7"/>
        <v>0</v>
      </c>
      <c r="T54" s="255">
        <f t="shared" si="4"/>
        <v>0</v>
      </c>
      <c r="U54" s="17"/>
      <c r="V54" s="17"/>
      <c r="W54" s="17"/>
    </row>
    <row r="55" spans="1:23" x14ac:dyDescent="0.25">
      <c r="A55" s="372"/>
      <c r="B55" s="196"/>
      <c r="C55" s="175"/>
      <c r="D55" s="178"/>
      <c r="E55" s="281"/>
      <c r="F55" s="178"/>
      <c r="G55" s="281"/>
      <c r="H55" s="197" t="e">
        <f t="shared" si="0"/>
        <v>#DIV/0!</v>
      </c>
      <c r="I55" s="250"/>
      <c r="J55" s="250"/>
      <c r="K55" s="199"/>
      <c r="L55" s="191"/>
      <c r="M55" s="194">
        <f t="shared" si="1"/>
        <v>0</v>
      </c>
      <c r="N55" s="191"/>
      <c r="O55" s="70" t="e">
        <f t="shared" si="5"/>
        <v>#DIV/0!</v>
      </c>
      <c r="P55" s="68">
        <f t="shared" si="6"/>
        <v>0</v>
      </c>
      <c r="Q55" s="255">
        <f t="shared" si="2"/>
        <v>0</v>
      </c>
      <c r="R55" s="198">
        <f t="shared" si="3"/>
        <v>0</v>
      </c>
      <c r="S55" s="193">
        <f t="shared" si="7"/>
        <v>0</v>
      </c>
      <c r="T55" s="255">
        <f t="shared" si="4"/>
        <v>0</v>
      </c>
      <c r="U55" s="17"/>
      <c r="V55" s="17"/>
      <c r="W55" s="17"/>
    </row>
    <row r="56" spans="1:23" x14ac:dyDescent="0.25">
      <c r="A56" s="372"/>
      <c r="B56" s="196"/>
      <c r="C56" s="175"/>
      <c r="D56" s="178"/>
      <c r="E56" s="281"/>
      <c r="F56" s="178"/>
      <c r="G56" s="281"/>
      <c r="H56" s="197" t="e">
        <f t="shared" si="0"/>
        <v>#DIV/0!</v>
      </c>
      <c r="I56" s="250"/>
      <c r="J56" s="250"/>
      <c r="K56" s="199"/>
      <c r="L56" s="191"/>
      <c r="M56" s="194">
        <f t="shared" si="1"/>
        <v>0</v>
      </c>
      <c r="N56" s="191"/>
      <c r="O56" s="70" t="e">
        <f t="shared" si="5"/>
        <v>#DIV/0!</v>
      </c>
      <c r="P56" s="68">
        <f t="shared" si="6"/>
        <v>0</v>
      </c>
      <c r="Q56" s="255">
        <f t="shared" si="2"/>
        <v>0</v>
      </c>
      <c r="R56" s="198">
        <f t="shared" si="3"/>
        <v>0</v>
      </c>
      <c r="S56" s="193">
        <f t="shared" si="7"/>
        <v>0</v>
      </c>
      <c r="T56" s="255">
        <f t="shared" si="4"/>
        <v>0</v>
      </c>
      <c r="U56" s="17"/>
      <c r="V56" s="17"/>
      <c r="W56" s="17"/>
    </row>
    <row r="57" spans="1:23" x14ac:dyDescent="0.25">
      <c r="A57" s="372"/>
      <c r="B57" s="196"/>
      <c r="C57" s="175"/>
      <c r="D57" s="178"/>
      <c r="E57" s="281"/>
      <c r="F57" s="178"/>
      <c r="G57" s="281"/>
      <c r="H57" s="197" t="e">
        <f t="shared" si="0"/>
        <v>#DIV/0!</v>
      </c>
      <c r="I57" s="250"/>
      <c r="J57" s="250"/>
      <c r="K57" s="199"/>
      <c r="L57" s="191"/>
      <c r="M57" s="194">
        <f t="shared" si="1"/>
        <v>0</v>
      </c>
      <c r="N57" s="191"/>
      <c r="O57" s="70" t="e">
        <f t="shared" si="5"/>
        <v>#DIV/0!</v>
      </c>
      <c r="P57" s="68">
        <f t="shared" si="6"/>
        <v>0</v>
      </c>
      <c r="Q57" s="255">
        <f t="shared" si="2"/>
        <v>0</v>
      </c>
      <c r="R57" s="198">
        <f t="shared" si="3"/>
        <v>0</v>
      </c>
      <c r="S57" s="193">
        <f t="shared" si="7"/>
        <v>0</v>
      </c>
      <c r="T57" s="255">
        <f t="shared" si="4"/>
        <v>0</v>
      </c>
      <c r="U57" s="17"/>
      <c r="V57" s="17"/>
      <c r="W57" s="17"/>
    </row>
    <row r="58" spans="1:23" x14ac:dyDescent="0.25">
      <c r="A58" s="372"/>
      <c r="B58" s="196"/>
      <c r="C58" s="175"/>
      <c r="D58" s="178"/>
      <c r="E58" s="281"/>
      <c r="F58" s="178"/>
      <c r="G58" s="281"/>
      <c r="H58" s="197" t="e">
        <f t="shared" si="0"/>
        <v>#DIV/0!</v>
      </c>
      <c r="I58" s="250"/>
      <c r="J58" s="250"/>
      <c r="K58" s="199"/>
      <c r="L58" s="191"/>
      <c r="M58" s="194">
        <f t="shared" si="1"/>
        <v>0</v>
      </c>
      <c r="N58" s="191"/>
      <c r="O58" s="70" t="e">
        <f t="shared" si="5"/>
        <v>#DIV/0!</v>
      </c>
      <c r="P58" s="68">
        <f t="shared" si="6"/>
        <v>0</v>
      </c>
      <c r="Q58" s="255">
        <f t="shared" si="2"/>
        <v>0</v>
      </c>
      <c r="R58" s="198">
        <f t="shared" si="3"/>
        <v>0</v>
      </c>
      <c r="S58" s="193">
        <f t="shared" si="7"/>
        <v>0</v>
      </c>
      <c r="T58" s="255">
        <f t="shared" si="4"/>
        <v>0</v>
      </c>
      <c r="U58" s="17"/>
      <c r="V58" s="17"/>
      <c r="W58" s="17"/>
    </row>
    <row r="59" spans="1:23" x14ac:dyDescent="0.25">
      <c r="A59" s="372"/>
      <c r="B59" s="196"/>
      <c r="C59" s="175"/>
      <c r="D59" s="178"/>
      <c r="E59" s="281"/>
      <c r="F59" s="178"/>
      <c r="G59" s="281"/>
      <c r="H59" s="197" t="e">
        <f t="shared" si="0"/>
        <v>#DIV/0!</v>
      </c>
      <c r="I59" s="250"/>
      <c r="J59" s="250"/>
      <c r="K59" s="199"/>
      <c r="L59" s="191"/>
      <c r="M59" s="194">
        <f t="shared" si="1"/>
        <v>0</v>
      </c>
      <c r="N59" s="191"/>
      <c r="O59" s="70" t="e">
        <f t="shared" si="5"/>
        <v>#DIV/0!</v>
      </c>
      <c r="P59" s="68">
        <f t="shared" si="6"/>
        <v>0</v>
      </c>
      <c r="Q59" s="255">
        <f t="shared" si="2"/>
        <v>0</v>
      </c>
      <c r="R59" s="198">
        <f t="shared" si="3"/>
        <v>0</v>
      </c>
      <c r="S59" s="193">
        <f t="shared" si="7"/>
        <v>0</v>
      </c>
      <c r="T59" s="255">
        <f t="shared" si="4"/>
        <v>0</v>
      </c>
      <c r="U59" s="17"/>
      <c r="V59" s="17"/>
      <c r="W59" s="17"/>
    </row>
    <row r="60" spans="1:23" x14ac:dyDescent="0.25">
      <c r="A60" s="372"/>
      <c r="B60" s="196"/>
      <c r="C60" s="175"/>
      <c r="D60" s="178"/>
      <c r="E60" s="281"/>
      <c r="F60" s="178"/>
      <c r="G60" s="281"/>
      <c r="H60" s="197" t="e">
        <f t="shared" si="0"/>
        <v>#DIV/0!</v>
      </c>
      <c r="I60" s="250"/>
      <c r="J60" s="250"/>
      <c r="K60" s="199"/>
      <c r="L60" s="191"/>
      <c r="M60" s="194">
        <f t="shared" si="1"/>
        <v>0</v>
      </c>
      <c r="N60" s="191"/>
      <c r="O60" s="70" t="e">
        <f t="shared" si="5"/>
        <v>#DIV/0!</v>
      </c>
      <c r="P60" s="68">
        <f t="shared" si="6"/>
        <v>0</v>
      </c>
      <c r="Q60" s="255">
        <f t="shared" si="2"/>
        <v>0</v>
      </c>
      <c r="R60" s="198">
        <f t="shared" si="3"/>
        <v>0</v>
      </c>
      <c r="S60" s="193">
        <f t="shared" si="7"/>
        <v>0</v>
      </c>
      <c r="T60" s="255">
        <f t="shared" si="4"/>
        <v>0</v>
      </c>
      <c r="U60" s="17"/>
      <c r="V60" s="17"/>
      <c r="W60" s="17"/>
    </row>
    <row r="61" spans="1:23" x14ac:dyDescent="0.25">
      <c r="A61" s="372"/>
      <c r="B61" s="196"/>
      <c r="C61" s="175"/>
      <c r="D61" s="178"/>
      <c r="E61" s="281"/>
      <c r="F61" s="178"/>
      <c r="G61" s="281"/>
      <c r="H61" s="197" t="e">
        <f t="shared" si="0"/>
        <v>#DIV/0!</v>
      </c>
      <c r="I61" s="250"/>
      <c r="J61" s="250"/>
      <c r="K61" s="199"/>
      <c r="L61" s="191"/>
      <c r="M61" s="194">
        <f t="shared" si="1"/>
        <v>0</v>
      </c>
      <c r="N61" s="191"/>
      <c r="O61" s="70" t="e">
        <f t="shared" si="5"/>
        <v>#DIV/0!</v>
      </c>
      <c r="P61" s="68">
        <f t="shared" si="6"/>
        <v>0</v>
      </c>
      <c r="Q61" s="255">
        <f t="shared" si="2"/>
        <v>0</v>
      </c>
      <c r="R61" s="198">
        <f t="shared" si="3"/>
        <v>0</v>
      </c>
      <c r="S61" s="193">
        <f t="shared" si="7"/>
        <v>0</v>
      </c>
      <c r="T61" s="255">
        <f t="shared" si="4"/>
        <v>0</v>
      </c>
      <c r="U61" s="17"/>
      <c r="V61" s="17"/>
      <c r="W61" s="17"/>
    </row>
    <row r="62" spans="1:23" x14ac:dyDescent="0.25">
      <c r="A62" s="372"/>
      <c r="B62" s="196"/>
      <c r="C62" s="175"/>
      <c r="D62" s="178"/>
      <c r="E62" s="281"/>
      <c r="F62" s="178"/>
      <c r="G62" s="281"/>
      <c r="H62" s="197" t="e">
        <f t="shared" si="0"/>
        <v>#DIV/0!</v>
      </c>
      <c r="I62" s="250"/>
      <c r="J62" s="250"/>
      <c r="K62" s="199"/>
      <c r="L62" s="191"/>
      <c r="M62" s="194">
        <f t="shared" si="1"/>
        <v>0</v>
      </c>
      <c r="N62" s="191"/>
      <c r="O62" s="70" t="e">
        <f t="shared" si="5"/>
        <v>#DIV/0!</v>
      </c>
      <c r="P62" s="68">
        <f t="shared" si="6"/>
        <v>0</v>
      </c>
      <c r="Q62" s="255">
        <f t="shared" si="2"/>
        <v>0</v>
      </c>
      <c r="R62" s="198">
        <f t="shared" si="3"/>
        <v>0</v>
      </c>
      <c r="S62" s="193">
        <f t="shared" si="7"/>
        <v>0</v>
      </c>
      <c r="T62" s="255">
        <f t="shared" si="4"/>
        <v>0</v>
      </c>
      <c r="U62" s="17"/>
      <c r="V62" s="17"/>
      <c r="W62" s="17"/>
    </row>
    <row r="63" spans="1:23" x14ac:dyDescent="0.25">
      <c r="A63" s="372"/>
      <c r="B63" s="196"/>
      <c r="C63" s="175"/>
      <c r="D63" s="178"/>
      <c r="E63" s="281"/>
      <c r="F63" s="178"/>
      <c r="G63" s="281"/>
      <c r="H63" s="197" t="e">
        <f t="shared" si="0"/>
        <v>#DIV/0!</v>
      </c>
      <c r="I63" s="250"/>
      <c r="J63" s="250"/>
      <c r="K63" s="199"/>
      <c r="L63" s="191"/>
      <c r="M63" s="194">
        <f t="shared" si="1"/>
        <v>0</v>
      </c>
      <c r="N63" s="191"/>
      <c r="O63" s="70" t="e">
        <f t="shared" si="5"/>
        <v>#DIV/0!</v>
      </c>
      <c r="P63" s="68">
        <f t="shared" si="6"/>
        <v>0</v>
      </c>
      <c r="Q63" s="255">
        <f t="shared" si="2"/>
        <v>0</v>
      </c>
      <c r="R63" s="198">
        <f t="shared" si="3"/>
        <v>0</v>
      </c>
      <c r="S63" s="193">
        <f t="shared" si="7"/>
        <v>0</v>
      </c>
      <c r="T63" s="255">
        <f t="shared" si="4"/>
        <v>0</v>
      </c>
      <c r="U63" s="17"/>
      <c r="V63" s="17"/>
      <c r="W63" s="17"/>
    </row>
    <row r="64" spans="1:23" x14ac:dyDescent="0.25">
      <c r="A64" s="372"/>
      <c r="B64" s="196"/>
      <c r="C64" s="175"/>
      <c r="D64" s="178"/>
      <c r="E64" s="281"/>
      <c r="F64" s="178"/>
      <c r="G64" s="281"/>
      <c r="H64" s="197" t="e">
        <f t="shared" si="0"/>
        <v>#DIV/0!</v>
      </c>
      <c r="I64" s="250"/>
      <c r="J64" s="250"/>
      <c r="K64" s="199"/>
      <c r="L64" s="191"/>
      <c r="M64" s="194">
        <f t="shared" si="1"/>
        <v>0</v>
      </c>
      <c r="N64" s="191"/>
      <c r="O64" s="70" t="e">
        <f t="shared" si="5"/>
        <v>#DIV/0!</v>
      </c>
      <c r="P64" s="68">
        <f t="shared" si="6"/>
        <v>0</v>
      </c>
      <c r="Q64" s="255">
        <f t="shared" si="2"/>
        <v>0</v>
      </c>
      <c r="R64" s="198">
        <f t="shared" si="3"/>
        <v>0</v>
      </c>
      <c r="S64" s="193">
        <f t="shared" si="7"/>
        <v>0</v>
      </c>
      <c r="T64" s="255">
        <f t="shared" si="4"/>
        <v>0</v>
      </c>
      <c r="U64" s="17"/>
      <c r="V64" s="17"/>
      <c r="W64" s="17"/>
    </row>
    <row r="65" spans="1:23" x14ac:dyDescent="0.25">
      <c r="A65" s="372"/>
      <c r="B65" s="196"/>
      <c r="C65" s="175"/>
      <c r="D65" s="178"/>
      <c r="E65" s="281"/>
      <c r="F65" s="178"/>
      <c r="G65" s="281"/>
      <c r="H65" s="197" t="e">
        <f t="shared" si="0"/>
        <v>#DIV/0!</v>
      </c>
      <c r="I65" s="250"/>
      <c r="J65" s="250"/>
      <c r="K65" s="199"/>
      <c r="L65" s="191"/>
      <c r="M65" s="194">
        <f t="shared" si="1"/>
        <v>0</v>
      </c>
      <c r="N65" s="191"/>
      <c r="O65" s="70" t="e">
        <f t="shared" si="5"/>
        <v>#DIV/0!</v>
      </c>
      <c r="P65" s="68">
        <f t="shared" si="6"/>
        <v>0</v>
      </c>
      <c r="Q65" s="255">
        <f t="shared" si="2"/>
        <v>0</v>
      </c>
      <c r="R65" s="198">
        <f t="shared" si="3"/>
        <v>0</v>
      </c>
      <c r="S65" s="193">
        <f t="shared" si="7"/>
        <v>0</v>
      </c>
      <c r="T65" s="255">
        <f t="shared" si="4"/>
        <v>0</v>
      </c>
      <c r="U65" s="17"/>
      <c r="V65" s="17"/>
      <c r="W65" s="17"/>
    </row>
    <row r="66" spans="1:23" x14ac:dyDescent="0.25">
      <c r="A66" s="372"/>
      <c r="B66" s="196"/>
      <c r="C66" s="175"/>
      <c r="D66" s="178"/>
      <c r="E66" s="281"/>
      <c r="F66" s="178"/>
      <c r="G66" s="281"/>
      <c r="H66" s="197" t="e">
        <f t="shared" si="0"/>
        <v>#DIV/0!</v>
      </c>
      <c r="I66" s="250"/>
      <c r="J66" s="250"/>
      <c r="K66" s="199"/>
      <c r="L66" s="191"/>
      <c r="M66" s="194">
        <f t="shared" si="1"/>
        <v>0</v>
      </c>
      <c r="N66" s="191"/>
      <c r="O66" s="70" t="e">
        <f t="shared" si="5"/>
        <v>#DIV/0!</v>
      </c>
      <c r="P66" s="68">
        <f t="shared" si="6"/>
        <v>0</v>
      </c>
      <c r="Q66" s="255">
        <f t="shared" si="2"/>
        <v>0</v>
      </c>
      <c r="R66" s="198">
        <f t="shared" si="3"/>
        <v>0</v>
      </c>
      <c r="S66" s="193">
        <f t="shared" si="7"/>
        <v>0</v>
      </c>
      <c r="T66" s="255">
        <f t="shared" si="4"/>
        <v>0</v>
      </c>
      <c r="U66" s="17"/>
      <c r="V66" s="17"/>
      <c r="W66" s="17"/>
    </row>
    <row r="67" spans="1:23" x14ac:dyDescent="0.25">
      <c r="A67" s="372"/>
      <c r="B67" s="196"/>
      <c r="C67" s="175"/>
      <c r="D67" s="178"/>
      <c r="E67" s="281"/>
      <c r="F67" s="178"/>
      <c r="G67" s="281"/>
      <c r="H67" s="197" t="e">
        <f t="shared" si="0"/>
        <v>#DIV/0!</v>
      </c>
      <c r="I67" s="250"/>
      <c r="J67" s="250"/>
      <c r="K67" s="199"/>
      <c r="L67" s="191"/>
      <c r="M67" s="194">
        <f t="shared" si="1"/>
        <v>0</v>
      </c>
      <c r="N67" s="191"/>
      <c r="O67" s="70" t="e">
        <f t="shared" si="5"/>
        <v>#DIV/0!</v>
      </c>
      <c r="P67" s="68">
        <f t="shared" si="6"/>
        <v>0</v>
      </c>
      <c r="Q67" s="255">
        <f t="shared" si="2"/>
        <v>0</v>
      </c>
      <c r="R67" s="198">
        <f t="shared" si="3"/>
        <v>0</v>
      </c>
      <c r="S67" s="193">
        <f t="shared" si="7"/>
        <v>0</v>
      </c>
      <c r="T67" s="255">
        <f t="shared" si="4"/>
        <v>0</v>
      </c>
      <c r="U67" s="17"/>
      <c r="V67" s="17"/>
      <c r="W67" s="17"/>
    </row>
    <row r="68" spans="1:23" x14ac:dyDescent="0.25">
      <c r="A68" s="372"/>
      <c r="B68" s="196"/>
      <c r="C68" s="175"/>
      <c r="D68" s="178"/>
      <c r="E68" s="281"/>
      <c r="F68" s="178"/>
      <c r="G68" s="281"/>
      <c r="H68" s="197" t="e">
        <f t="shared" si="0"/>
        <v>#DIV/0!</v>
      </c>
      <c r="I68" s="250"/>
      <c r="J68" s="250"/>
      <c r="K68" s="199"/>
      <c r="L68" s="191"/>
      <c r="M68" s="194">
        <f t="shared" si="1"/>
        <v>0</v>
      </c>
      <c r="N68" s="191"/>
      <c r="O68" s="70" t="e">
        <f t="shared" si="5"/>
        <v>#DIV/0!</v>
      </c>
      <c r="P68" s="68">
        <f t="shared" si="6"/>
        <v>0</v>
      </c>
      <c r="Q68" s="255">
        <f t="shared" si="2"/>
        <v>0</v>
      </c>
      <c r="R68" s="198">
        <f t="shared" si="3"/>
        <v>0</v>
      </c>
      <c r="S68" s="193">
        <f t="shared" si="7"/>
        <v>0</v>
      </c>
      <c r="T68" s="255">
        <f t="shared" si="4"/>
        <v>0</v>
      </c>
      <c r="U68" s="17"/>
      <c r="V68" s="17"/>
      <c r="W68" s="17"/>
    </row>
    <row r="69" spans="1:23" x14ac:dyDescent="0.25">
      <c r="A69" s="372"/>
      <c r="B69" s="196"/>
      <c r="C69" s="175"/>
      <c r="D69" s="178"/>
      <c r="E69" s="281"/>
      <c r="F69" s="178"/>
      <c r="G69" s="281"/>
      <c r="H69" s="197" t="e">
        <f t="shared" si="0"/>
        <v>#DIV/0!</v>
      </c>
      <c r="I69" s="250"/>
      <c r="J69" s="250"/>
      <c r="K69" s="199"/>
      <c r="L69" s="191"/>
      <c r="M69" s="194">
        <f t="shared" si="1"/>
        <v>0</v>
      </c>
      <c r="N69" s="191"/>
      <c r="O69" s="70" t="e">
        <f t="shared" si="5"/>
        <v>#DIV/0!</v>
      </c>
      <c r="P69" s="68">
        <f t="shared" si="6"/>
        <v>0</v>
      </c>
      <c r="Q69" s="255">
        <f t="shared" si="2"/>
        <v>0</v>
      </c>
      <c r="R69" s="198">
        <f t="shared" si="3"/>
        <v>0</v>
      </c>
      <c r="S69" s="193">
        <f t="shared" si="7"/>
        <v>0</v>
      </c>
      <c r="T69" s="255">
        <f t="shared" si="4"/>
        <v>0</v>
      </c>
      <c r="U69" s="17"/>
      <c r="V69" s="17"/>
      <c r="W69" s="17"/>
    </row>
    <row r="70" spans="1:23" ht="13.8" thickBot="1" x14ac:dyDescent="0.3">
      <c r="A70" s="373"/>
      <c r="B70" s="224"/>
      <c r="C70" s="154" t="s">
        <v>17</v>
      </c>
      <c r="D70" s="182"/>
      <c r="E70" s="181"/>
      <c r="F70" s="182"/>
      <c r="G70" s="222"/>
      <c r="H70" s="186"/>
      <c r="I70" s="284">
        <f>SUM(I16:I69)</f>
        <v>0</v>
      </c>
      <c r="J70" s="284">
        <f t="shared" ref="J70" si="8">SUM(J16:J69)</f>
        <v>0</v>
      </c>
      <c r="K70" s="210"/>
      <c r="L70" s="203">
        <f t="shared" ref="L70:N70" si="9">SUM(L16:L69)</f>
        <v>0</v>
      </c>
      <c r="M70" s="188">
        <f t="shared" si="9"/>
        <v>0</v>
      </c>
      <c r="N70" s="203">
        <f t="shared" si="9"/>
        <v>0</v>
      </c>
      <c r="O70" s="287" t="e">
        <f t="shared" si="5"/>
        <v>#DIV/0!</v>
      </c>
      <c r="P70" s="122">
        <f t="shared" si="6"/>
        <v>0</v>
      </c>
      <c r="Q70" s="278">
        <f t="shared" ref="Q70" si="10">SUM(Q16:Q69)</f>
        <v>0</v>
      </c>
      <c r="R70" s="275">
        <f>Q70*Q$11</f>
        <v>0</v>
      </c>
      <c r="S70" s="285">
        <f t="shared" ref="S70:S77" si="11">P70+R70</f>
        <v>0</v>
      </c>
      <c r="T70" s="275">
        <f t="shared" ref="T70" si="12">SUM(T16:T69)</f>
        <v>0</v>
      </c>
      <c r="U70" s="22"/>
      <c r="V70" s="22"/>
      <c r="W70" s="22"/>
    </row>
    <row r="71" spans="1:23" x14ac:dyDescent="0.25">
      <c r="A71" s="374" t="s">
        <v>184</v>
      </c>
      <c r="B71" s="258"/>
      <c r="C71" s="261"/>
      <c r="D71" s="259"/>
      <c r="E71" s="281"/>
      <c r="F71" s="259"/>
      <c r="G71" s="281"/>
      <c r="H71" s="260" t="e">
        <f>N71/G71</f>
        <v>#DIV/0!</v>
      </c>
      <c r="I71" s="251"/>
      <c r="J71" s="250"/>
      <c r="K71" s="229"/>
      <c r="L71" s="230"/>
      <c r="M71" s="231">
        <f>L71-N71</f>
        <v>0</v>
      </c>
      <c r="N71" s="230"/>
      <c r="O71" s="69" t="e">
        <f>T71/N71</f>
        <v>#DIV/0!</v>
      </c>
      <c r="P71" s="163">
        <f>T71/1.1</f>
        <v>0</v>
      </c>
      <c r="Q71" s="276">
        <f>I71*G$6</f>
        <v>0</v>
      </c>
      <c r="R71" s="227">
        <f>J71*G$11</f>
        <v>0</v>
      </c>
      <c r="S71" s="228">
        <f>Q71+R71</f>
        <v>0</v>
      </c>
      <c r="T71" s="276">
        <f>K71*S71</f>
        <v>0</v>
      </c>
      <c r="U71" s="17"/>
      <c r="V71" s="17"/>
      <c r="W71" s="17"/>
    </row>
    <row r="72" spans="1:23" x14ac:dyDescent="0.25">
      <c r="A72" s="375"/>
      <c r="B72" s="196"/>
      <c r="C72" s="175"/>
      <c r="D72" s="178"/>
      <c r="E72" s="281"/>
      <c r="F72" s="178"/>
      <c r="G72" s="281"/>
      <c r="H72" s="197" t="e">
        <f>N72/G72</f>
        <v>#DIV/0!</v>
      </c>
      <c r="I72" s="250"/>
      <c r="J72" s="250"/>
      <c r="K72" s="199"/>
      <c r="L72" s="191"/>
      <c r="M72" s="194">
        <f>L72-N72</f>
        <v>0</v>
      </c>
      <c r="N72" s="191"/>
      <c r="O72" s="69" t="e">
        <f t="shared" ref="O72:O76" si="13">T72/N72</f>
        <v>#DIV/0!</v>
      </c>
      <c r="P72" s="163">
        <f t="shared" ref="P72:P76" si="14">T72/1.1</f>
        <v>0</v>
      </c>
      <c r="Q72" s="255">
        <f t="shared" ref="Q72:Q76" si="15">I72*G$6</f>
        <v>0</v>
      </c>
      <c r="R72" s="227">
        <f t="shared" ref="R72:R76" si="16">J72*G$11</f>
        <v>0</v>
      </c>
      <c r="S72" s="228">
        <f t="shared" ref="S72:S76" si="17">Q72+R72</f>
        <v>0</v>
      </c>
      <c r="T72" s="276">
        <f t="shared" ref="T72:T76" si="18">K72*S72</f>
        <v>0</v>
      </c>
      <c r="U72" s="17"/>
      <c r="V72" s="17"/>
      <c r="W72" s="17"/>
    </row>
    <row r="73" spans="1:23" x14ac:dyDescent="0.25">
      <c r="A73" s="375"/>
      <c r="B73" s="196"/>
      <c r="C73" s="175"/>
      <c r="D73" s="178"/>
      <c r="E73" s="281"/>
      <c r="F73" s="178"/>
      <c r="G73" s="281"/>
      <c r="H73" s="197" t="e">
        <f t="shared" ref="H73:H74" si="19">N73/G73</f>
        <v>#DIV/0!</v>
      </c>
      <c r="I73" s="250"/>
      <c r="J73" s="250"/>
      <c r="K73" s="199"/>
      <c r="L73" s="191"/>
      <c r="M73" s="194">
        <f t="shared" ref="M73:M74" si="20">L73-N73</f>
        <v>0</v>
      </c>
      <c r="N73" s="191"/>
      <c r="O73" s="69" t="e">
        <f t="shared" si="13"/>
        <v>#DIV/0!</v>
      </c>
      <c r="P73" s="163">
        <f t="shared" si="14"/>
        <v>0</v>
      </c>
      <c r="Q73" s="255">
        <f t="shared" si="15"/>
        <v>0</v>
      </c>
      <c r="R73" s="227">
        <f t="shared" si="16"/>
        <v>0</v>
      </c>
      <c r="S73" s="228">
        <f t="shared" si="17"/>
        <v>0</v>
      </c>
      <c r="T73" s="276">
        <f t="shared" si="18"/>
        <v>0</v>
      </c>
      <c r="U73" s="17"/>
      <c r="V73" s="17"/>
      <c r="W73" s="17"/>
    </row>
    <row r="74" spans="1:23" x14ac:dyDescent="0.25">
      <c r="A74" s="375"/>
      <c r="B74" s="196"/>
      <c r="C74" s="175"/>
      <c r="D74" s="178"/>
      <c r="E74" s="281"/>
      <c r="F74" s="178"/>
      <c r="G74" s="281"/>
      <c r="H74" s="197" t="e">
        <f t="shared" si="19"/>
        <v>#DIV/0!</v>
      </c>
      <c r="I74" s="250"/>
      <c r="J74" s="250"/>
      <c r="K74" s="199"/>
      <c r="L74" s="191"/>
      <c r="M74" s="194">
        <f t="shared" si="20"/>
        <v>0</v>
      </c>
      <c r="N74" s="191"/>
      <c r="O74" s="69" t="e">
        <f t="shared" si="13"/>
        <v>#DIV/0!</v>
      </c>
      <c r="P74" s="163">
        <f t="shared" si="14"/>
        <v>0</v>
      </c>
      <c r="Q74" s="255">
        <f t="shared" si="15"/>
        <v>0</v>
      </c>
      <c r="R74" s="227">
        <f t="shared" si="16"/>
        <v>0</v>
      </c>
      <c r="S74" s="228">
        <f t="shared" si="17"/>
        <v>0</v>
      </c>
      <c r="T74" s="276">
        <f t="shared" si="18"/>
        <v>0</v>
      </c>
      <c r="U74" s="17"/>
      <c r="V74" s="17"/>
      <c r="W74" s="17"/>
    </row>
    <row r="75" spans="1:23" x14ac:dyDescent="0.25">
      <c r="A75" s="375"/>
      <c r="B75" s="196"/>
      <c r="C75" s="175"/>
      <c r="D75" s="178"/>
      <c r="E75" s="281"/>
      <c r="F75" s="178"/>
      <c r="G75" s="281"/>
      <c r="H75" s="197" t="e">
        <f>N75/G75</f>
        <v>#DIV/0!</v>
      </c>
      <c r="I75" s="250"/>
      <c r="J75" s="250"/>
      <c r="K75" s="199"/>
      <c r="L75" s="191"/>
      <c r="M75" s="194">
        <f>L75-N75</f>
        <v>0</v>
      </c>
      <c r="N75" s="191"/>
      <c r="O75" s="69" t="e">
        <f t="shared" si="13"/>
        <v>#DIV/0!</v>
      </c>
      <c r="P75" s="163">
        <f t="shared" si="14"/>
        <v>0</v>
      </c>
      <c r="Q75" s="255">
        <f t="shared" si="15"/>
        <v>0</v>
      </c>
      <c r="R75" s="227">
        <f t="shared" si="16"/>
        <v>0</v>
      </c>
      <c r="S75" s="228">
        <f t="shared" si="17"/>
        <v>0</v>
      </c>
      <c r="T75" s="276">
        <f t="shared" si="18"/>
        <v>0</v>
      </c>
      <c r="U75" s="17"/>
      <c r="V75" s="17"/>
      <c r="W75" s="17"/>
    </row>
    <row r="76" spans="1:23" x14ac:dyDescent="0.25">
      <c r="A76" s="375"/>
      <c r="B76" s="196"/>
      <c r="C76" s="175"/>
      <c r="D76" s="178"/>
      <c r="E76" s="281"/>
      <c r="F76" s="178"/>
      <c r="G76" s="281"/>
      <c r="H76" s="197" t="e">
        <f>N76/G76</f>
        <v>#DIV/0!</v>
      </c>
      <c r="I76" s="250"/>
      <c r="J76" s="250"/>
      <c r="K76" s="199"/>
      <c r="L76" s="191"/>
      <c r="M76" s="194">
        <f>L76-N76</f>
        <v>0</v>
      </c>
      <c r="N76" s="191"/>
      <c r="O76" s="69" t="e">
        <f t="shared" si="13"/>
        <v>#DIV/0!</v>
      </c>
      <c r="P76" s="163">
        <f t="shared" si="14"/>
        <v>0</v>
      </c>
      <c r="Q76" s="255">
        <f t="shared" si="15"/>
        <v>0</v>
      </c>
      <c r="R76" s="227">
        <f t="shared" si="16"/>
        <v>0</v>
      </c>
      <c r="S76" s="228">
        <f t="shared" si="17"/>
        <v>0</v>
      </c>
      <c r="T76" s="276">
        <f t="shared" si="18"/>
        <v>0</v>
      </c>
      <c r="U76" s="17"/>
      <c r="V76" s="17"/>
      <c r="W76" s="17"/>
    </row>
    <row r="77" spans="1:23" ht="24.6" thickBot="1" x14ac:dyDescent="0.3">
      <c r="A77" s="376"/>
      <c r="B77" s="224"/>
      <c r="C77" s="154" t="s">
        <v>186</v>
      </c>
      <c r="D77" s="182"/>
      <c r="E77" s="181"/>
      <c r="F77" s="182"/>
      <c r="G77" s="222"/>
      <c r="H77" s="186"/>
      <c r="I77" s="284">
        <f>SUM(I71:I76)</f>
        <v>0</v>
      </c>
      <c r="J77" s="284">
        <f>SUM(J71:J76)</f>
        <v>0</v>
      </c>
      <c r="K77" s="210"/>
      <c r="L77" s="203">
        <f>SUM(L71:L76)</f>
        <v>0</v>
      </c>
      <c r="M77" s="188">
        <f>SUM(M71:M76)</f>
        <v>0</v>
      </c>
      <c r="N77" s="203">
        <f>SUM(N71:N76)</f>
        <v>0</v>
      </c>
      <c r="O77" s="287" t="e">
        <f t="shared" si="5"/>
        <v>#DIV/0!</v>
      </c>
      <c r="P77" s="122">
        <f t="shared" si="6"/>
        <v>0</v>
      </c>
      <c r="Q77" s="278">
        <f>SUM(Q71:Q76)</f>
        <v>0</v>
      </c>
      <c r="R77" s="187">
        <f>SUM(R71:R76)</f>
        <v>0</v>
      </c>
      <c r="S77" s="285">
        <f t="shared" si="11"/>
        <v>0</v>
      </c>
      <c r="T77" s="275">
        <f>SUM(T71:T76)</f>
        <v>0</v>
      </c>
      <c r="U77" s="22"/>
      <c r="V77" s="22"/>
      <c r="W77" s="22"/>
    </row>
    <row r="78" spans="1:23" x14ac:dyDescent="0.25">
      <c r="A78" s="377" t="s">
        <v>19</v>
      </c>
      <c r="B78" s="258"/>
      <c r="C78" s="261"/>
      <c r="D78" s="259"/>
      <c r="E78" s="281"/>
      <c r="F78" s="259"/>
      <c r="G78" s="281"/>
      <c r="H78" s="260" t="e">
        <f t="shared" ref="H78:H120" si="21">N78/G78</f>
        <v>#DIV/0!</v>
      </c>
      <c r="I78" s="251"/>
      <c r="J78" s="250"/>
      <c r="K78" s="229"/>
      <c r="L78" s="230"/>
      <c r="M78" s="231">
        <f>L78-N78</f>
        <v>0</v>
      </c>
      <c r="N78" s="230"/>
      <c r="O78" s="262" t="e">
        <f t="shared" si="5"/>
        <v>#DIV/0!</v>
      </c>
      <c r="P78" s="163">
        <f t="shared" si="6"/>
        <v>0</v>
      </c>
      <c r="Q78" s="276">
        <f t="shared" ref="Q78:Q120" si="22">I78*G$7</f>
        <v>0</v>
      </c>
      <c r="R78" s="227">
        <f t="shared" ref="R78:R120" si="23">J78*G$12</f>
        <v>0</v>
      </c>
      <c r="S78" s="228">
        <f t="shared" si="7"/>
        <v>0</v>
      </c>
      <c r="T78" s="277">
        <f t="shared" ref="T78:T120" si="24">K78*S78</f>
        <v>0</v>
      </c>
      <c r="U78" s="22"/>
      <c r="V78" s="22"/>
      <c r="W78" s="22"/>
    </row>
    <row r="79" spans="1:23" x14ac:dyDescent="0.25">
      <c r="A79" s="378"/>
      <c r="B79" s="196"/>
      <c r="C79" s="175"/>
      <c r="D79" s="178"/>
      <c r="E79" s="281"/>
      <c r="F79" s="178"/>
      <c r="G79" s="281"/>
      <c r="H79" s="197" t="e">
        <f t="shared" si="21"/>
        <v>#DIV/0!</v>
      </c>
      <c r="I79" s="250"/>
      <c r="J79" s="250"/>
      <c r="K79" s="199"/>
      <c r="L79" s="191"/>
      <c r="M79" s="194">
        <f>L79-N79</f>
        <v>0</v>
      </c>
      <c r="N79" s="191"/>
      <c r="O79" s="70" t="e">
        <f t="shared" si="5"/>
        <v>#DIV/0!</v>
      </c>
      <c r="P79" s="68">
        <f t="shared" si="6"/>
        <v>0</v>
      </c>
      <c r="Q79" s="255">
        <f t="shared" si="22"/>
        <v>0</v>
      </c>
      <c r="R79" s="227">
        <f t="shared" si="23"/>
        <v>0</v>
      </c>
      <c r="S79" s="193">
        <f t="shared" si="7"/>
        <v>0</v>
      </c>
      <c r="T79" s="255">
        <f t="shared" si="24"/>
        <v>0</v>
      </c>
      <c r="U79" s="22"/>
      <c r="V79" s="22"/>
      <c r="W79" s="22"/>
    </row>
    <row r="80" spans="1:23" x14ac:dyDescent="0.25">
      <c r="A80" s="378"/>
      <c r="B80" s="196"/>
      <c r="C80" s="175"/>
      <c r="D80" s="178"/>
      <c r="E80" s="281"/>
      <c r="F80" s="178"/>
      <c r="G80" s="281"/>
      <c r="H80" s="197" t="e">
        <f t="shared" si="21"/>
        <v>#DIV/0!</v>
      </c>
      <c r="I80" s="250"/>
      <c r="J80" s="250"/>
      <c r="K80" s="199"/>
      <c r="L80" s="191"/>
      <c r="M80" s="194">
        <f>L80-N80</f>
        <v>0</v>
      </c>
      <c r="N80" s="191"/>
      <c r="O80" s="70" t="e">
        <f t="shared" si="5"/>
        <v>#DIV/0!</v>
      </c>
      <c r="P80" s="68">
        <f t="shared" si="6"/>
        <v>0</v>
      </c>
      <c r="Q80" s="255">
        <f t="shared" si="22"/>
        <v>0</v>
      </c>
      <c r="R80" s="227">
        <f t="shared" si="23"/>
        <v>0</v>
      </c>
      <c r="S80" s="193">
        <f t="shared" si="7"/>
        <v>0</v>
      </c>
      <c r="T80" s="255">
        <f t="shared" si="24"/>
        <v>0</v>
      </c>
      <c r="U80" s="22"/>
      <c r="V80" s="22"/>
      <c r="W80" s="22"/>
    </row>
    <row r="81" spans="1:23" x14ac:dyDescent="0.25">
      <c r="A81" s="378"/>
      <c r="B81" s="196"/>
      <c r="C81" s="175"/>
      <c r="D81" s="178"/>
      <c r="E81" s="281"/>
      <c r="F81" s="178"/>
      <c r="G81" s="281"/>
      <c r="H81" s="197" t="e">
        <f t="shared" si="21"/>
        <v>#DIV/0!</v>
      </c>
      <c r="I81" s="250"/>
      <c r="J81" s="250"/>
      <c r="K81" s="199"/>
      <c r="L81" s="191"/>
      <c r="M81" s="194">
        <f>L81-N81</f>
        <v>0</v>
      </c>
      <c r="N81" s="191"/>
      <c r="O81" s="70" t="e">
        <f t="shared" si="5"/>
        <v>#DIV/0!</v>
      </c>
      <c r="P81" s="68">
        <f t="shared" si="6"/>
        <v>0</v>
      </c>
      <c r="Q81" s="255">
        <f t="shared" si="22"/>
        <v>0</v>
      </c>
      <c r="R81" s="227">
        <f t="shared" si="23"/>
        <v>0</v>
      </c>
      <c r="S81" s="193">
        <f t="shared" si="7"/>
        <v>0</v>
      </c>
      <c r="T81" s="255">
        <f t="shared" si="24"/>
        <v>0</v>
      </c>
      <c r="U81" s="22"/>
      <c r="V81" s="22"/>
      <c r="W81" s="22"/>
    </row>
    <row r="82" spans="1:23" x14ac:dyDescent="0.25">
      <c r="A82" s="378"/>
      <c r="B82" s="196"/>
      <c r="C82" s="175"/>
      <c r="D82" s="178"/>
      <c r="E82" s="281"/>
      <c r="F82" s="178"/>
      <c r="G82" s="281"/>
      <c r="H82" s="197" t="e">
        <f t="shared" si="21"/>
        <v>#DIV/0!</v>
      </c>
      <c r="I82" s="250"/>
      <c r="J82" s="250"/>
      <c r="K82" s="199"/>
      <c r="L82" s="191"/>
      <c r="M82" s="194">
        <f>L82-N82</f>
        <v>0</v>
      </c>
      <c r="N82" s="191"/>
      <c r="O82" s="70" t="e">
        <f t="shared" si="5"/>
        <v>#DIV/0!</v>
      </c>
      <c r="P82" s="68">
        <f t="shared" si="6"/>
        <v>0</v>
      </c>
      <c r="Q82" s="255">
        <f t="shared" si="22"/>
        <v>0</v>
      </c>
      <c r="R82" s="227">
        <f t="shared" si="23"/>
        <v>0</v>
      </c>
      <c r="S82" s="193">
        <f t="shared" si="7"/>
        <v>0</v>
      </c>
      <c r="T82" s="255">
        <f t="shared" si="24"/>
        <v>0</v>
      </c>
      <c r="U82" s="22"/>
      <c r="V82" s="22"/>
      <c r="W82" s="22"/>
    </row>
    <row r="83" spans="1:23" x14ac:dyDescent="0.25">
      <c r="A83" s="378"/>
      <c r="B83" s="196"/>
      <c r="C83" s="175"/>
      <c r="D83" s="178"/>
      <c r="E83" s="281"/>
      <c r="F83" s="178"/>
      <c r="G83" s="281"/>
      <c r="H83" s="197" t="e">
        <f t="shared" si="21"/>
        <v>#DIV/0!</v>
      </c>
      <c r="I83" s="250"/>
      <c r="J83" s="250"/>
      <c r="K83" s="199"/>
      <c r="L83" s="191"/>
      <c r="M83" s="194">
        <f t="shared" ref="M83:M101" si="25">L83-N83</f>
        <v>0</v>
      </c>
      <c r="N83" s="191"/>
      <c r="O83" s="70" t="e">
        <f t="shared" si="5"/>
        <v>#DIV/0!</v>
      </c>
      <c r="P83" s="68">
        <f t="shared" si="6"/>
        <v>0</v>
      </c>
      <c r="Q83" s="255">
        <f t="shared" si="22"/>
        <v>0</v>
      </c>
      <c r="R83" s="227">
        <f t="shared" si="23"/>
        <v>0</v>
      </c>
      <c r="S83" s="193">
        <f t="shared" si="7"/>
        <v>0</v>
      </c>
      <c r="T83" s="255">
        <f t="shared" si="24"/>
        <v>0</v>
      </c>
      <c r="U83" s="22"/>
      <c r="V83" s="22"/>
      <c r="W83" s="22"/>
    </row>
    <row r="84" spans="1:23" x14ac:dyDescent="0.25">
      <c r="A84" s="378"/>
      <c r="B84" s="196"/>
      <c r="C84" s="175"/>
      <c r="D84" s="178"/>
      <c r="E84" s="281"/>
      <c r="F84" s="178"/>
      <c r="G84" s="281"/>
      <c r="H84" s="197" t="e">
        <f t="shared" si="21"/>
        <v>#DIV/0!</v>
      </c>
      <c r="I84" s="250"/>
      <c r="J84" s="250"/>
      <c r="K84" s="199"/>
      <c r="L84" s="191"/>
      <c r="M84" s="194">
        <f t="shared" si="25"/>
        <v>0</v>
      </c>
      <c r="N84" s="191"/>
      <c r="O84" s="70" t="e">
        <f t="shared" si="5"/>
        <v>#DIV/0!</v>
      </c>
      <c r="P84" s="68">
        <f t="shared" si="6"/>
        <v>0</v>
      </c>
      <c r="Q84" s="255">
        <f t="shared" si="22"/>
        <v>0</v>
      </c>
      <c r="R84" s="227">
        <f t="shared" si="23"/>
        <v>0</v>
      </c>
      <c r="S84" s="193">
        <f t="shared" si="7"/>
        <v>0</v>
      </c>
      <c r="T84" s="255">
        <f t="shared" si="24"/>
        <v>0</v>
      </c>
      <c r="U84" s="22"/>
      <c r="V84" s="22"/>
      <c r="W84" s="22"/>
    </row>
    <row r="85" spans="1:23" x14ac:dyDescent="0.25">
      <c r="A85" s="378"/>
      <c r="B85" s="196"/>
      <c r="C85" s="175"/>
      <c r="D85" s="178"/>
      <c r="E85" s="281"/>
      <c r="F85" s="178"/>
      <c r="G85" s="281"/>
      <c r="H85" s="197" t="e">
        <f t="shared" si="21"/>
        <v>#DIV/0!</v>
      </c>
      <c r="I85" s="250"/>
      <c r="J85" s="250"/>
      <c r="K85" s="199"/>
      <c r="L85" s="191"/>
      <c r="M85" s="194">
        <f t="shared" si="25"/>
        <v>0</v>
      </c>
      <c r="N85" s="191"/>
      <c r="O85" s="70" t="e">
        <f t="shared" si="5"/>
        <v>#DIV/0!</v>
      </c>
      <c r="P85" s="68">
        <f t="shared" si="6"/>
        <v>0</v>
      </c>
      <c r="Q85" s="255">
        <f t="shared" si="22"/>
        <v>0</v>
      </c>
      <c r="R85" s="227">
        <f t="shared" si="23"/>
        <v>0</v>
      </c>
      <c r="S85" s="193">
        <f t="shared" si="7"/>
        <v>0</v>
      </c>
      <c r="T85" s="255">
        <f t="shared" si="24"/>
        <v>0</v>
      </c>
      <c r="U85" s="22"/>
      <c r="V85" s="22"/>
      <c r="W85" s="22"/>
    </row>
    <row r="86" spans="1:23" x14ac:dyDescent="0.25">
      <c r="A86" s="378"/>
      <c r="B86" s="196"/>
      <c r="C86" s="175"/>
      <c r="D86" s="178"/>
      <c r="E86" s="281"/>
      <c r="F86" s="178"/>
      <c r="G86" s="281"/>
      <c r="H86" s="197" t="e">
        <f t="shared" si="21"/>
        <v>#DIV/0!</v>
      </c>
      <c r="I86" s="250"/>
      <c r="J86" s="250"/>
      <c r="K86" s="199"/>
      <c r="L86" s="191"/>
      <c r="M86" s="194">
        <f t="shared" si="25"/>
        <v>0</v>
      </c>
      <c r="N86" s="191"/>
      <c r="O86" s="70" t="e">
        <f t="shared" si="5"/>
        <v>#DIV/0!</v>
      </c>
      <c r="P86" s="68">
        <f t="shared" si="6"/>
        <v>0</v>
      </c>
      <c r="Q86" s="255">
        <f t="shared" si="22"/>
        <v>0</v>
      </c>
      <c r="R86" s="227">
        <f t="shared" si="23"/>
        <v>0</v>
      </c>
      <c r="S86" s="193">
        <f t="shared" si="7"/>
        <v>0</v>
      </c>
      <c r="T86" s="255">
        <f t="shared" si="24"/>
        <v>0</v>
      </c>
      <c r="U86" s="22"/>
      <c r="V86" s="22"/>
      <c r="W86" s="22"/>
    </row>
    <row r="87" spans="1:23" x14ac:dyDescent="0.25">
      <c r="A87" s="378"/>
      <c r="B87" s="196"/>
      <c r="C87" s="177"/>
      <c r="D87" s="180"/>
      <c r="E87" s="281"/>
      <c r="F87" s="178"/>
      <c r="G87" s="281"/>
      <c r="H87" s="197" t="e">
        <f t="shared" si="21"/>
        <v>#DIV/0!</v>
      </c>
      <c r="I87" s="250"/>
      <c r="J87" s="250"/>
      <c r="K87" s="200"/>
      <c r="L87" s="192"/>
      <c r="M87" s="195">
        <f t="shared" si="25"/>
        <v>0</v>
      </c>
      <c r="N87" s="192"/>
      <c r="O87" s="70" t="e">
        <f t="shared" si="5"/>
        <v>#DIV/0!</v>
      </c>
      <c r="P87" s="68">
        <f t="shared" si="6"/>
        <v>0</v>
      </c>
      <c r="Q87" s="255">
        <f t="shared" si="22"/>
        <v>0</v>
      </c>
      <c r="R87" s="227">
        <f t="shared" si="23"/>
        <v>0</v>
      </c>
      <c r="S87" s="193">
        <f t="shared" si="7"/>
        <v>0</v>
      </c>
      <c r="T87" s="255">
        <f t="shared" si="24"/>
        <v>0</v>
      </c>
      <c r="U87" s="22"/>
      <c r="V87" s="22"/>
      <c r="W87" s="22"/>
    </row>
    <row r="88" spans="1:23" x14ac:dyDescent="0.25">
      <c r="A88" s="378"/>
      <c r="B88" s="196"/>
      <c r="C88" s="175"/>
      <c r="D88" s="178"/>
      <c r="E88" s="281"/>
      <c r="F88" s="178"/>
      <c r="G88" s="281"/>
      <c r="H88" s="197" t="e">
        <f t="shared" si="21"/>
        <v>#DIV/0!</v>
      </c>
      <c r="I88" s="250"/>
      <c r="J88" s="250"/>
      <c r="K88" s="199"/>
      <c r="L88" s="191"/>
      <c r="M88" s="194">
        <f t="shared" si="25"/>
        <v>0</v>
      </c>
      <c r="N88" s="191"/>
      <c r="O88" s="70" t="e">
        <f t="shared" ref="O88:O121" si="26">T88/N88</f>
        <v>#DIV/0!</v>
      </c>
      <c r="P88" s="68">
        <f t="shared" ref="P88:P127" si="27">T88/1.1</f>
        <v>0</v>
      </c>
      <c r="Q88" s="255">
        <f t="shared" si="22"/>
        <v>0</v>
      </c>
      <c r="R88" s="227">
        <f t="shared" si="23"/>
        <v>0</v>
      </c>
      <c r="S88" s="193">
        <f t="shared" ref="S88:S120" si="28">Q88+R88</f>
        <v>0</v>
      </c>
      <c r="T88" s="255">
        <f t="shared" si="24"/>
        <v>0</v>
      </c>
      <c r="U88" s="17"/>
      <c r="V88" s="17"/>
      <c r="W88" s="17"/>
    </row>
    <row r="89" spans="1:23" x14ac:dyDescent="0.25">
      <c r="A89" s="378"/>
      <c r="B89" s="196"/>
      <c r="C89" s="175"/>
      <c r="D89" s="178"/>
      <c r="E89" s="281"/>
      <c r="F89" s="178"/>
      <c r="G89" s="281"/>
      <c r="H89" s="197" t="e">
        <f t="shared" si="21"/>
        <v>#DIV/0!</v>
      </c>
      <c r="I89" s="250"/>
      <c r="J89" s="250"/>
      <c r="K89" s="199"/>
      <c r="L89" s="191"/>
      <c r="M89" s="194">
        <f t="shared" si="25"/>
        <v>0</v>
      </c>
      <c r="N89" s="191"/>
      <c r="O89" s="70" t="e">
        <f t="shared" si="26"/>
        <v>#DIV/0!</v>
      </c>
      <c r="P89" s="68">
        <f t="shared" si="27"/>
        <v>0</v>
      </c>
      <c r="Q89" s="255">
        <f t="shared" si="22"/>
        <v>0</v>
      </c>
      <c r="R89" s="227">
        <f t="shared" si="23"/>
        <v>0</v>
      </c>
      <c r="S89" s="193">
        <f t="shared" si="28"/>
        <v>0</v>
      </c>
      <c r="T89" s="255">
        <f t="shared" si="24"/>
        <v>0</v>
      </c>
      <c r="U89" s="17"/>
      <c r="V89" s="17"/>
      <c r="W89" s="17"/>
    </row>
    <row r="90" spans="1:23" x14ac:dyDescent="0.25">
      <c r="A90" s="378"/>
      <c r="B90" s="196"/>
      <c r="C90" s="175"/>
      <c r="D90" s="178"/>
      <c r="E90" s="281"/>
      <c r="F90" s="178"/>
      <c r="G90" s="281"/>
      <c r="H90" s="197" t="e">
        <f t="shared" si="21"/>
        <v>#DIV/0!</v>
      </c>
      <c r="I90" s="250"/>
      <c r="J90" s="250"/>
      <c r="K90" s="199"/>
      <c r="L90" s="191"/>
      <c r="M90" s="194">
        <f t="shared" si="25"/>
        <v>0</v>
      </c>
      <c r="N90" s="191"/>
      <c r="O90" s="70" t="e">
        <f t="shared" si="26"/>
        <v>#DIV/0!</v>
      </c>
      <c r="P90" s="68">
        <f t="shared" si="27"/>
        <v>0</v>
      </c>
      <c r="Q90" s="255">
        <f t="shared" si="22"/>
        <v>0</v>
      </c>
      <c r="R90" s="227">
        <f t="shared" si="23"/>
        <v>0</v>
      </c>
      <c r="S90" s="193">
        <f t="shared" si="28"/>
        <v>0</v>
      </c>
      <c r="T90" s="255">
        <f t="shared" si="24"/>
        <v>0</v>
      </c>
      <c r="U90" s="17"/>
      <c r="V90" s="17"/>
      <c r="W90" s="17"/>
    </row>
    <row r="91" spans="1:23" x14ac:dyDescent="0.25">
      <c r="A91" s="378"/>
      <c r="B91" s="196"/>
      <c r="C91" s="175"/>
      <c r="D91" s="178"/>
      <c r="E91" s="281"/>
      <c r="F91" s="178"/>
      <c r="G91" s="281"/>
      <c r="H91" s="197" t="e">
        <f t="shared" si="21"/>
        <v>#DIV/0!</v>
      </c>
      <c r="I91" s="250"/>
      <c r="J91" s="250"/>
      <c r="K91" s="199"/>
      <c r="L91" s="191"/>
      <c r="M91" s="194">
        <f t="shared" si="25"/>
        <v>0</v>
      </c>
      <c r="N91" s="191"/>
      <c r="O91" s="70" t="e">
        <f t="shared" si="26"/>
        <v>#DIV/0!</v>
      </c>
      <c r="P91" s="68">
        <f t="shared" si="27"/>
        <v>0</v>
      </c>
      <c r="Q91" s="255">
        <f t="shared" si="22"/>
        <v>0</v>
      </c>
      <c r="R91" s="227">
        <f t="shared" si="23"/>
        <v>0</v>
      </c>
      <c r="S91" s="193">
        <f t="shared" si="28"/>
        <v>0</v>
      </c>
      <c r="T91" s="255">
        <f t="shared" si="24"/>
        <v>0</v>
      </c>
      <c r="U91" s="17"/>
      <c r="V91" s="17"/>
      <c r="W91" s="17"/>
    </row>
    <row r="92" spans="1:23" x14ac:dyDescent="0.25">
      <c r="A92" s="378"/>
      <c r="B92" s="196"/>
      <c r="C92" s="175"/>
      <c r="D92" s="178"/>
      <c r="E92" s="281"/>
      <c r="F92" s="178"/>
      <c r="G92" s="281"/>
      <c r="H92" s="197" t="e">
        <f t="shared" si="21"/>
        <v>#DIV/0!</v>
      </c>
      <c r="I92" s="250"/>
      <c r="J92" s="250"/>
      <c r="K92" s="199"/>
      <c r="L92" s="191"/>
      <c r="M92" s="194">
        <f t="shared" si="25"/>
        <v>0</v>
      </c>
      <c r="N92" s="191"/>
      <c r="O92" s="70" t="e">
        <f t="shared" si="26"/>
        <v>#DIV/0!</v>
      </c>
      <c r="P92" s="68">
        <f t="shared" si="27"/>
        <v>0</v>
      </c>
      <c r="Q92" s="255">
        <f t="shared" si="22"/>
        <v>0</v>
      </c>
      <c r="R92" s="227">
        <f t="shared" si="23"/>
        <v>0</v>
      </c>
      <c r="S92" s="193">
        <f t="shared" si="28"/>
        <v>0</v>
      </c>
      <c r="T92" s="255">
        <f t="shared" si="24"/>
        <v>0</v>
      </c>
      <c r="U92" s="17"/>
      <c r="V92" s="17"/>
      <c r="W92" s="17"/>
    </row>
    <row r="93" spans="1:23" x14ac:dyDescent="0.25">
      <c r="A93" s="378"/>
      <c r="B93" s="196"/>
      <c r="C93" s="175"/>
      <c r="D93" s="178"/>
      <c r="E93" s="281"/>
      <c r="F93" s="178"/>
      <c r="G93" s="281"/>
      <c r="H93" s="197" t="e">
        <f t="shared" si="21"/>
        <v>#DIV/0!</v>
      </c>
      <c r="I93" s="250"/>
      <c r="J93" s="250"/>
      <c r="K93" s="199"/>
      <c r="L93" s="191"/>
      <c r="M93" s="194">
        <f t="shared" si="25"/>
        <v>0</v>
      </c>
      <c r="N93" s="191"/>
      <c r="O93" s="70" t="e">
        <f t="shared" si="26"/>
        <v>#DIV/0!</v>
      </c>
      <c r="P93" s="68">
        <f t="shared" si="27"/>
        <v>0</v>
      </c>
      <c r="Q93" s="255">
        <f t="shared" si="22"/>
        <v>0</v>
      </c>
      <c r="R93" s="227">
        <f t="shared" si="23"/>
        <v>0</v>
      </c>
      <c r="S93" s="193">
        <f t="shared" si="28"/>
        <v>0</v>
      </c>
      <c r="T93" s="255">
        <f t="shared" si="24"/>
        <v>0</v>
      </c>
      <c r="U93" s="17"/>
      <c r="V93" s="17"/>
      <c r="W93" s="17"/>
    </row>
    <row r="94" spans="1:23" x14ac:dyDescent="0.25">
      <c r="A94" s="378"/>
      <c r="B94" s="196"/>
      <c r="C94" s="175"/>
      <c r="D94" s="178"/>
      <c r="E94" s="281"/>
      <c r="F94" s="178"/>
      <c r="G94" s="281"/>
      <c r="H94" s="197" t="e">
        <f t="shared" si="21"/>
        <v>#DIV/0!</v>
      </c>
      <c r="I94" s="250"/>
      <c r="J94" s="250"/>
      <c r="K94" s="199"/>
      <c r="L94" s="191"/>
      <c r="M94" s="194">
        <f t="shared" si="25"/>
        <v>0</v>
      </c>
      <c r="N94" s="191"/>
      <c r="O94" s="70" t="e">
        <f t="shared" si="26"/>
        <v>#DIV/0!</v>
      </c>
      <c r="P94" s="68">
        <f t="shared" si="27"/>
        <v>0</v>
      </c>
      <c r="Q94" s="255">
        <f t="shared" si="22"/>
        <v>0</v>
      </c>
      <c r="R94" s="227">
        <f t="shared" si="23"/>
        <v>0</v>
      </c>
      <c r="S94" s="193">
        <f t="shared" si="28"/>
        <v>0</v>
      </c>
      <c r="T94" s="255">
        <f t="shared" si="24"/>
        <v>0</v>
      </c>
      <c r="U94" s="17"/>
      <c r="V94" s="17"/>
      <c r="W94" s="17"/>
    </row>
    <row r="95" spans="1:23" x14ac:dyDescent="0.25">
      <c r="A95" s="378"/>
      <c r="B95" s="196"/>
      <c r="C95" s="175"/>
      <c r="D95" s="178"/>
      <c r="E95" s="281"/>
      <c r="F95" s="178"/>
      <c r="G95" s="281"/>
      <c r="H95" s="197" t="e">
        <f t="shared" si="21"/>
        <v>#DIV/0!</v>
      </c>
      <c r="I95" s="250"/>
      <c r="J95" s="250"/>
      <c r="K95" s="199"/>
      <c r="L95" s="191"/>
      <c r="M95" s="194">
        <f t="shared" si="25"/>
        <v>0</v>
      </c>
      <c r="N95" s="191"/>
      <c r="O95" s="70" t="e">
        <f t="shared" si="26"/>
        <v>#DIV/0!</v>
      </c>
      <c r="P95" s="68">
        <f t="shared" si="27"/>
        <v>0</v>
      </c>
      <c r="Q95" s="255">
        <f t="shared" si="22"/>
        <v>0</v>
      </c>
      <c r="R95" s="227">
        <f t="shared" si="23"/>
        <v>0</v>
      </c>
      <c r="S95" s="193">
        <f t="shared" si="28"/>
        <v>0</v>
      </c>
      <c r="T95" s="255">
        <f t="shared" si="24"/>
        <v>0</v>
      </c>
      <c r="U95" s="17"/>
      <c r="V95" s="17"/>
      <c r="W95" s="17"/>
    </row>
    <row r="96" spans="1:23" x14ac:dyDescent="0.25">
      <c r="A96" s="378"/>
      <c r="B96" s="196"/>
      <c r="C96" s="175"/>
      <c r="D96" s="178"/>
      <c r="E96" s="281"/>
      <c r="F96" s="178"/>
      <c r="G96" s="281"/>
      <c r="H96" s="197" t="e">
        <f t="shared" si="21"/>
        <v>#DIV/0!</v>
      </c>
      <c r="I96" s="250"/>
      <c r="J96" s="250"/>
      <c r="K96" s="199"/>
      <c r="L96" s="191"/>
      <c r="M96" s="194">
        <f t="shared" si="25"/>
        <v>0</v>
      </c>
      <c r="N96" s="191"/>
      <c r="O96" s="70" t="e">
        <f t="shared" si="26"/>
        <v>#DIV/0!</v>
      </c>
      <c r="P96" s="68">
        <f t="shared" si="27"/>
        <v>0</v>
      </c>
      <c r="Q96" s="255">
        <f t="shared" si="22"/>
        <v>0</v>
      </c>
      <c r="R96" s="227">
        <f t="shared" si="23"/>
        <v>0</v>
      </c>
      <c r="S96" s="193">
        <f t="shared" si="28"/>
        <v>0</v>
      </c>
      <c r="T96" s="255">
        <f t="shared" si="24"/>
        <v>0</v>
      </c>
      <c r="U96" s="17"/>
      <c r="V96" s="17"/>
      <c r="W96" s="17"/>
    </row>
    <row r="97" spans="1:23" x14ac:dyDescent="0.25">
      <c r="A97" s="378"/>
      <c r="B97" s="196"/>
      <c r="C97" s="175"/>
      <c r="D97" s="178"/>
      <c r="E97" s="281"/>
      <c r="F97" s="178"/>
      <c r="G97" s="281"/>
      <c r="H97" s="197" t="e">
        <f t="shared" si="21"/>
        <v>#DIV/0!</v>
      </c>
      <c r="I97" s="250"/>
      <c r="J97" s="250"/>
      <c r="K97" s="199"/>
      <c r="L97" s="191"/>
      <c r="M97" s="194">
        <f t="shared" si="25"/>
        <v>0</v>
      </c>
      <c r="N97" s="191"/>
      <c r="O97" s="70" t="e">
        <f t="shared" si="26"/>
        <v>#DIV/0!</v>
      </c>
      <c r="P97" s="68">
        <f t="shared" si="27"/>
        <v>0</v>
      </c>
      <c r="Q97" s="255">
        <f t="shared" si="22"/>
        <v>0</v>
      </c>
      <c r="R97" s="227">
        <f t="shared" si="23"/>
        <v>0</v>
      </c>
      <c r="S97" s="193">
        <f t="shared" si="28"/>
        <v>0</v>
      </c>
      <c r="T97" s="255">
        <f t="shared" si="24"/>
        <v>0</v>
      </c>
      <c r="U97" s="17"/>
      <c r="V97" s="17"/>
      <c r="W97" s="17"/>
    </row>
    <row r="98" spans="1:23" x14ac:dyDescent="0.25">
      <c r="A98" s="378"/>
      <c r="B98" s="196"/>
      <c r="C98" s="175"/>
      <c r="D98" s="178"/>
      <c r="E98" s="281"/>
      <c r="F98" s="178"/>
      <c r="G98" s="281"/>
      <c r="H98" s="197" t="e">
        <f t="shared" si="21"/>
        <v>#DIV/0!</v>
      </c>
      <c r="I98" s="250"/>
      <c r="J98" s="250"/>
      <c r="K98" s="199"/>
      <c r="L98" s="191"/>
      <c r="M98" s="194">
        <f t="shared" si="25"/>
        <v>0</v>
      </c>
      <c r="N98" s="191"/>
      <c r="O98" s="70" t="e">
        <f t="shared" si="26"/>
        <v>#DIV/0!</v>
      </c>
      <c r="P98" s="68">
        <f t="shared" si="27"/>
        <v>0</v>
      </c>
      <c r="Q98" s="255">
        <f t="shared" si="22"/>
        <v>0</v>
      </c>
      <c r="R98" s="227">
        <f t="shared" si="23"/>
        <v>0</v>
      </c>
      <c r="S98" s="193">
        <f t="shared" si="28"/>
        <v>0</v>
      </c>
      <c r="T98" s="255">
        <f t="shared" si="24"/>
        <v>0</v>
      </c>
      <c r="U98" s="17"/>
      <c r="V98" s="17"/>
      <c r="W98" s="17"/>
    </row>
    <row r="99" spans="1:23" x14ac:dyDescent="0.25">
      <c r="A99" s="378"/>
      <c r="B99" s="196"/>
      <c r="C99" s="175"/>
      <c r="D99" s="178"/>
      <c r="E99" s="281"/>
      <c r="F99" s="178"/>
      <c r="G99" s="281"/>
      <c r="H99" s="197" t="e">
        <f t="shared" si="21"/>
        <v>#DIV/0!</v>
      </c>
      <c r="I99" s="250"/>
      <c r="J99" s="250"/>
      <c r="K99" s="199"/>
      <c r="L99" s="191"/>
      <c r="M99" s="194">
        <f t="shared" si="25"/>
        <v>0</v>
      </c>
      <c r="N99" s="191"/>
      <c r="O99" s="70" t="e">
        <f t="shared" si="26"/>
        <v>#DIV/0!</v>
      </c>
      <c r="P99" s="68">
        <f t="shared" si="27"/>
        <v>0</v>
      </c>
      <c r="Q99" s="255">
        <f t="shared" si="22"/>
        <v>0</v>
      </c>
      <c r="R99" s="227">
        <f t="shared" si="23"/>
        <v>0</v>
      </c>
      <c r="S99" s="193">
        <f t="shared" si="28"/>
        <v>0</v>
      </c>
      <c r="T99" s="255">
        <f t="shared" si="24"/>
        <v>0</v>
      </c>
      <c r="U99" s="17"/>
      <c r="V99" s="17"/>
      <c r="W99" s="17"/>
    </row>
    <row r="100" spans="1:23" x14ac:dyDescent="0.25">
      <c r="A100" s="378"/>
      <c r="B100" s="196"/>
      <c r="C100" s="175"/>
      <c r="D100" s="178"/>
      <c r="E100" s="281"/>
      <c r="F100" s="178"/>
      <c r="G100" s="281"/>
      <c r="H100" s="197" t="e">
        <f t="shared" si="21"/>
        <v>#DIV/0!</v>
      </c>
      <c r="I100" s="250"/>
      <c r="J100" s="250"/>
      <c r="K100" s="199"/>
      <c r="L100" s="191"/>
      <c r="M100" s="194">
        <f t="shared" si="25"/>
        <v>0</v>
      </c>
      <c r="N100" s="191"/>
      <c r="O100" s="70" t="e">
        <f t="shared" si="26"/>
        <v>#DIV/0!</v>
      </c>
      <c r="P100" s="68">
        <f t="shared" si="27"/>
        <v>0</v>
      </c>
      <c r="Q100" s="255">
        <f t="shared" si="22"/>
        <v>0</v>
      </c>
      <c r="R100" s="227">
        <f t="shared" si="23"/>
        <v>0</v>
      </c>
      <c r="S100" s="193">
        <f t="shared" si="28"/>
        <v>0</v>
      </c>
      <c r="T100" s="255">
        <f t="shared" si="24"/>
        <v>0</v>
      </c>
      <c r="U100" s="17"/>
      <c r="V100" s="17"/>
      <c r="W100" s="17"/>
    </row>
    <row r="101" spans="1:23" x14ac:dyDescent="0.25">
      <c r="A101" s="378"/>
      <c r="B101" s="196"/>
      <c r="C101" s="175"/>
      <c r="D101" s="178"/>
      <c r="E101" s="281"/>
      <c r="F101" s="178"/>
      <c r="G101" s="281"/>
      <c r="H101" s="197" t="e">
        <f t="shared" si="21"/>
        <v>#DIV/0!</v>
      </c>
      <c r="I101" s="250"/>
      <c r="J101" s="250"/>
      <c r="K101" s="199"/>
      <c r="L101" s="191"/>
      <c r="M101" s="194">
        <f t="shared" si="25"/>
        <v>0</v>
      </c>
      <c r="N101" s="191"/>
      <c r="O101" s="70" t="e">
        <f t="shared" si="26"/>
        <v>#DIV/0!</v>
      </c>
      <c r="P101" s="68">
        <f t="shared" si="27"/>
        <v>0</v>
      </c>
      <c r="Q101" s="255">
        <f t="shared" si="22"/>
        <v>0</v>
      </c>
      <c r="R101" s="227">
        <f t="shared" si="23"/>
        <v>0</v>
      </c>
      <c r="S101" s="193">
        <f t="shared" si="28"/>
        <v>0</v>
      </c>
      <c r="T101" s="255">
        <f t="shared" si="24"/>
        <v>0</v>
      </c>
      <c r="U101" s="17"/>
      <c r="V101" s="17"/>
      <c r="W101" s="17"/>
    </row>
    <row r="102" spans="1:23" x14ac:dyDescent="0.25">
      <c r="A102" s="378"/>
      <c r="B102" s="196"/>
      <c r="C102" s="175"/>
      <c r="D102" s="178"/>
      <c r="E102" s="281"/>
      <c r="F102" s="178"/>
      <c r="G102" s="281"/>
      <c r="H102" s="197" t="e">
        <f t="shared" si="21"/>
        <v>#DIV/0!</v>
      </c>
      <c r="I102" s="250"/>
      <c r="J102" s="250"/>
      <c r="K102" s="199"/>
      <c r="L102" s="191"/>
      <c r="M102" s="194">
        <f>L102-N102</f>
        <v>0</v>
      </c>
      <c r="N102" s="191"/>
      <c r="O102" s="70" t="e">
        <f t="shared" si="26"/>
        <v>#DIV/0!</v>
      </c>
      <c r="P102" s="68">
        <f t="shared" si="27"/>
        <v>0</v>
      </c>
      <c r="Q102" s="255">
        <f t="shared" si="22"/>
        <v>0</v>
      </c>
      <c r="R102" s="227">
        <f t="shared" si="23"/>
        <v>0</v>
      </c>
      <c r="S102" s="193">
        <f t="shared" si="28"/>
        <v>0</v>
      </c>
      <c r="T102" s="255">
        <f t="shared" si="24"/>
        <v>0</v>
      </c>
      <c r="U102" s="17"/>
      <c r="V102" s="17"/>
      <c r="W102" s="17"/>
    </row>
    <row r="103" spans="1:23" x14ac:dyDescent="0.25">
      <c r="A103" s="378"/>
      <c r="B103" s="196"/>
      <c r="C103" s="175"/>
      <c r="D103" s="178"/>
      <c r="E103" s="281"/>
      <c r="F103" s="178"/>
      <c r="G103" s="281"/>
      <c r="H103" s="197" t="e">
        <f t="shared" si="21"/>
        <v>#DIV/0!</v>
      </c>
      <c r="I103" s="250"/>
      <c r="J103" s="250"/>
      <c r="K103" s="199"/>
      <c r="L103" s="191"/>
      <c r="M103" s="194">
        <f>L103-N103</f>
        <v>0</v>
      </c>
      <c r="N103" s="191"/>
      <c r="O103" s="70" t="e">
        <f t="shared" si="26"/>
        <v>#DIV/0!</v>
      </c>
      <c r="P103" s="68">
        <f t="shared" si="27"/>
        <v>0</v>
      </c>
      <c r="Q103" s="255">
        <f t="shared" si="22"/>
        <v>0</v>
      </c>
      <c r="R103" s="227">
        <f t="shared" si="23"/>
        <v>0</v>
      </c>
      <c r="S103" s="193">
        <f t="shared" si="28"/>
        <v>0</v>
      </c>
      <c r="T103" s="255">
        <f t="shared" si="24"/>
        <v>0</v>
      </c>
      <c r="U103" s="17"/>
      <c r="V103" s="17"/>
      <c r="W103" s="17"/>
    </row>
    <row r="104" spans="1:23" x14ac:dyDescent="0.25">
      <c r="A104" s="378"/>
      <c r="B104" s="196"/>
      <c r="C104" s="175"/>
      <c r="D104" s="178"/>
      <c r="E104" s="281"/>
      <c r="F104" s="178"/>
      <c r="G104" s="281"/>
      <c r="H104" s="197" t="e">
        <f t="shared" si="21"/>
        <v>#DIV/0!</v>
      </c>
      <c r="I104" s="250"/>
      <c r="J104" s="250"/>
      <c r="K104" s="199"/>
      <c r="L104" s="191"/>
      <c r="M104" s="194">
        <f>L104-N104</f>
        <v>0</v>
      </c>
      <c r="N104" s="191"/>
      <c r="O104" s="70" t="e">
        <f t="shared" si="26"/>
        <v>#DIV/0!</v>
      </c>
      <c r="P104" s="68">
        <f t="shared" si="27"/>
        <v>0</v>
      </c>
      <c r="Q104" s="255">
        <f t="shared" si="22"/>
        <v>0</v>
      </c>
      <c r="R104" s="227">
        <f t="shared" si="23"/>
        <v>0</v>
      </c>
      <c r="S104" s="193">
        <f t="shared" si="28"/>
        <v>0</v>
      </c>
      <c r="T104" s="255">
        <f t="shared" si="24"/>
        <v>0</v>
      </c>
      <c r="U104" s="17"/>
      <c r="V104" s="17"/>
      <c r="W104" s="17"/>
    </row>
    <row r="105" spans="1:23" x14ac:dyDescent="0.25">
      <c r="A105" s="378"/>
      <c r="B105" s="196"/>
      <c r="C105" s="175"/>
      <c r="D105" s="178"/>
      <c r="E105" s="281"/>
      <c r="F105" s="178"/>
      <c r="G105" s="281"/>
      <c r="H105" s="197" t="e">
        <f t="shared" si="21"/>
        <v>#DIV/0!</v>
      </c>
      <c r="I105" s="250"/>
      <c r="J105" s="250"/>
      <c r="K105" s="199"/>
      <c r="L105" s="191"/>
      <c r="M105" s="194">
        <f t="shared" ref="M105:M120" si="29">L105-N105</f>
        <v>0</v>
      </c>
      <c r="N105" s="191"/>
      <c r="O105" s="70" t="e">
        <f t="shared" si="26"/>
        <v>#DIV/0!</v>
      </c>
      <c r="P105" s="68">
        <f t="shared" si="27"/>
        <v>0</v>
      </c>
      <c r="Q105" s="255">
        <f t="shared" si="22"/>
        <v>0</v>
      </c>
      <c r="R105" s="227">
        <f t="shared" si="23"/>
        <v>0</v>
      </c>
      <c r="S105" s="193">
        <f t="shared" si="28"/>
        <v>0</v>
      </c>
      <c r="T105" s="255">
        <f t="shared" si="24"/>
        <v>0</v>
      </c>
      <c r="U105" s="17"/>
      <c r="V105" s="17"/>
      <c r="W105" s="17"/>
    </row>
    <row r="106" spans="1:23" x14ac:dyDescent="0.25">
      <c r="A106" s="378"/>
      <c r="B106" s="196"/>
      <c r="C106" s="175"/>
      <c r="D106" s="178"/>
      <c r="E106" s="281"/>
      <c r="F106" s="178"/>
      <c r="G106" s="281"/>
      <c r="H106" s="197" t="e">
        <f t="shared" si="21"/>
        <v>#DIV/0!</v>
      </c>
      <c r="I106" s="250"/>
      <c r="J106" s="250"/>
      <c r="K106" s="199"/>
      <c r="L106" s="191"/>
      <c r="M106" s="194">
        <f t="shared" si="29"/>
        <v>0</v>
      </c>
      <c r="N106" s="191"/>
      <c r="O106" s="70" t="e">
        <f t="shared" si="26"/>
        <v>#DIV/0!</v>
      </c>
      <c r="P106" s="68">
        <f t="shared" si="27"/>
        <v>0</v>
      </c>
      <c r="Q106" s="255">
        <f t="shared" si="22"/>
        <v>0</v>
      </c>
      <c r="R106" s="227">
        <f t="shared" si="23"/>
        <v>0</v>
      </c>
      <c r="S106" s="193">
        <f t="shared" si="28"/>
        <v>0</v>
      </c>
      <c r="T106" s="255">
        <f t="shared" si="24"/>
        <v>0</v>
      </c>
      <c r="U106" s="17"/>
      <c r="V106" s="17"/>
      <c r="W106" s="17"/>
    </row>
    <row r="107" spans="1:23" x14ac:dyDescent="0.25">
      <c r="A107" s="378"/>
      <c r="B107" s="196"/>
      <c r="C107" s="175"/>
      <c r="D107" s="178"/>
      <c r="E107" s="281"/>
      <c r="F107" s="178"/>
      <c r="G107" s="281"/>
      <c r="H107" s="197" t="e">
        <f t="shared" si="21"/>
        <v>#DIV/0!</v>
      </c>
      <c r="I107" s="250"/>
      <c r="J107" s="250"/>
      <c r="K107" s="199"/>
      <c r="L107" s="191"/>
      <c r="M107" s="194">
        <f t="shared" si="29"/>
        <v>0</v>
      </c>
      <c r="N107" s="191"/>
      <c r="O107" s="70" t="e">
        <f t="shared" si="26"/>
        <v>#DIV/0!</v>
      </c>
      <c r="P107" s="68">
        <f t="shared" si="27"/>
        <v>0</v>
      </c>
      <c r="Q107" s="255">
        <f t="shared" si="22"/>
        <v>0</v>
      </c>
      <c r="R107" s="227">
        <f t="shared" si="23"/>
        <v>0</v>
      </c>
      <c r="S107" s="193">
        <f t="shared" si="28"/>
        <v>0</v>
      </c>
      <c r="T107" s="255">
        <f t="shared" si="24"/>
        <v>0</v>
      </c>
      <c r="U107" s="17"/>
      <c r="V107" s="17"/>
      <c r="W107" s="17"/>
    </row>
    <row r="108" spans="1:23" x14ac:dyDescent="0.25">
      <c r="A108" s="378"/>
      <c r="B108" s="196"/>
      <c r="C108" s="175"/>
      <c r="D108" s="178"/>
      <c r="E108" s="281"/>
      <c r="F108" s="178"/>
      <c r="G108" s="281"/>
      <c r="H108" s="197" t="e">
        <f t="shared" si="21"/>
        <v>#DIV/0!</v>
      </c>
      <c r="I108" s="250"/>
      <c r="J108" s="250"/>
      <c r="K108" s="199"/>
      <c r="L108" s="191"/>
      <c r="M108" s="194">
        <f t="shared" si="29"/>
        <v>0</v>
      </c>
      <c r="N108" s="191"/>
      <c r="O108" s="70" t="e">
        <f t="shared" si="26"/>
        <v>#DIV/0!</v>
      </c>
      <c r="P108" s="68">
        <f t="shared" si="27"/>
        <v>0</v>
      </c>
      <c r="Q108" s="255">
        <f t="shared" si="22"/>
        <v>0</v>
      </c>
      <c r="R108" s="227">
        <f t="shared" si="23"/>
        <v>0</v>
      </c>
      <c r="S108" s="193">
        <f t="shared" si="28"/>
        <v>0</v>
      </c>
      <c r="T108" s="255">
        <f t="shared" si="24"/>
        <v>0</v>
      </c>
      <c r="U108" s="17"/>
      <c r="V108" s="17"/>
      <c r="W108" s="17"/>
    </row>
    <row r="109" spans="1:23" x14ac:dyDescent="0.25">
      <c r="A109" s="378"/>
      <c r="B109" s="196"/>
      <c r="C109" s="177"/>
      <c r="D109" s="180"/>
      <c r="E109" s="281"/>
      <c r="F109" s="178"/>
      <c r="G109" s="281"/>
      <c r="H109" s="197" t="e">
        <f t="shared" si="21"/>
        <v>#DIV/0!</v>
      </c>
      <c r="I109" s="250"/>
      <c r="J109" s="250"/>
      <c r="K109" s="200"/>
      <c r="L109" s="192"/>
      <c r="M109" s="195">
        <f t="shared" si="29"/>
        <v>0</v>
      </c>
      <c r="N109" s="192"/>
      <c r="O109" s="70" t="e">
        <f t="shared" si="26"/>
        <v>#DIV/0!</v>
      </c>
      <c r="P109" s="68">
        <f t="shared" si="27"/>
        <v>0</v>
      </c>
      <c r="Q109" s="255">
        <f t="shared" si="22"/>
        <v>0</v>
      </c>
      <c r="R109" s="227">
        <f t="shared" si="23"/>
        <v>0</v>
      </c>
      <c r="S109" s="193">
        <f t="shared" si="28"/>
        <v>0</v>
      </c>
      <c r="T109" s="255">
        <f t="shared" si="24"/>
        <v>0</v>
      </c>
      <c r="U109" s="17"/>
      <c r="V109" s="17"/>
      <c r="W109" s="17"/>
    </row>
    <row r="110" spans="1:23" x14ac:dyDescent="0.25">
      <c r="A110" s="378"/>
      <c r="B110" s="196"/>
      <c r="C110" s="175"/>
      <c r="D110" s="178"/>
      <c r="E110" s="281"/>
      <c r="F110" s="178"/>
      <c r="G110" s="281"/>
      <c r="H110" s="197" t="e">
        <f t="shared" si="21"/>
        <v>#DIV/0!</v>
      </c>
      <c r="I110" s="250"/>
      <c r="J110" s="250"/>
      <c r="K110" s="199"/>
      <c r="L110" s="191"/>
      <c r="M110" s="194">
        <f t="shared" si="29"/>
        <v>0</v>
      </c>
      <c r="N110" s="191"/>
      <c r="O110" s="70" t="e">
        <f t="shared" si="26"/>
        <v>#DIV/0!</v>
      </c>
      <c r="P110" s="68">
        <f t="shared" si="27"/>
        <v>0</v>
      </c>
      <c r="Q110" s="255">
        <f t="shared" si="22"/>
        <v>0</v>
      </c>
      <c r="R110" s="227">
        <f t="shared" si="23"/>
        <v>0</v>
      </c>
      <c r="S110" s="193">
        <f t="shared" si="28"/>
        <v>0</v>
      </c>
      <c r="T110" s="255">
        <f t="shared" si="24"/>
        <v>0</v>
      </c>
      <c r="U110" s="17"/>
      <c r="V110" s="17"/>
      <c r="W110" s="17"/>
    </row>
    <row r="111" spans="1:23" x14ac:dyDescent="0.25">
      <c r="A111" s="378"/>
      <c r="B111" s="196"/>
      <c r="C111" s="175"/>
      <c r="D111" s="178"/>
      <c r="E111" s="281"/>
      <c r="F111" s="178"/>
      <c r="G111" s="281"/>
      <c r="H111" s="197" t="e">
        <f t="shared" si="21"/>
        <v>#DIV/0!</v>
      </c>
      <c r="I111" s="250"/>
      <c r="J111" s="250"/>
      <c r="K111" s="199"/>
      <c r="L111" s="191"/>
      <c r="M111" s="194">
        <f t="shared" si="29"/>
        <v>0</v>
      </c>
      <c r="N111" s="191"/>
      <c r="O111" s="70" t="e">
        <f t="shared" si="26"/>
        <v>#DIV/0!</v>
      </c>
      <c r="P111" s="68">
        <f t="shared" si="27"/>
        <v>0</v>
      </c>
      <c r="Q111" s="255">
        <f t="shared" si="22"/>
        <v>0</v>
      </c>
      <c r="R111" s="227">
        <f t="shared" si="23"/>
        <v>0</v>
      </c>
      <c r="S111" s="193">
        <f t="shared" si="28"/>
        <v>0</v>
      </c>
      <c r="T111" s="255">
        <f t="shared" si="24"/>
        <v>0</v>
      </c>
      <c r="U111" s="17"/>
      <c r="V111" s="17"/>
      <c r="W111" s="17"/>
    </row>
    <row r="112" spans="1:23" x14ac:dyDescent="0.25">
      <c r="A112" s="378"/>
      <c r="B112" s="196"/>
      <c r="C112" s="175"/>
      <c r="D112" s="178"/>
      <c r="E112" s="281"/>
      <c r="F112" s="178"/>
      <c r="G112" s="281"/>
      <c r="H112" s="197" t="e">
        <f t="shared" si="21"/>
        <v>#DIV/0!</v>
      </c>
      <c r="I112" s="250"/>
      <c r="J112" s="250"/>
      <c r="K112" s="199"/>
      <c r="L112" s="191"/>
      <c r="M112" s="194">
        <f t="shared" si="29"/>
        <v>0</v>
      </c>
      <c r="N112" s="191"/>
      <c r="O112" s="70" t="e">
        <f t="shared" si="26"/>
        <v>#DIV/0!</v>
      </c>
      <c r="P112" s="68">
        <f t="shared" si="27"/>
        <v>0</v>
      </c>
      <c r="Q112" s="255">
        <f t="shared" si="22"/>
        <v>0</v>
      </c>
      <c r="R112" s="227">
        <f t="shared" si="23"/>
        <v>0</v>
      </c>
      <c r="S112" s="193">
        <f t="shared" si="28"/>
        <v>0</v>
      </c>
      <c r="T112" s="255">
        <f t="shared" si="24"/>
        <v>0</v>
      </c>
      <c r="U112" s="17"/>
      <c r="V112" s="17"/>
      <c r="W112" s="17"/>
    </row>
    <row r="113" spans="1:23" x14ac:dyDescent="0.25">
      <c r="A113" s="378"/>
      <c r="B113" s="196"/>
      <c r="C113" s="175"/>
      <c r="D113" s="178"/>
      <c r="E113" s="281"/>
      <c r="F113" s="178"/>
      <c r="G113" s="281"/>
      <c r="H113" s="197" t="e">
        <f t="shared" si="21"/>
        <v>#DIV/0!</v>
      </c>
      <c r="I113" s="250"/>
      <c r="J113" s="250"/>
      <c r="K113" s="199"/>
      <c r="L113" s="191"/>
      <c r="M113" s="194">
        <f t="shared" si="29"/>
        <v>0</v>
      </c>
      <c r="N113" s="191"/>
      <c r="O113" s="70" t="e">
        <f t="shared" si="26"/>
        <v>#DIV/0!</v>
      </c>
      <c r="P113" s="68">
        <f t="shared" si="27"/>
        <v>0</v>
      </c>
      <c r="Q113" s="255">
        <f t="shared" si="22"/>
        <v>0</v>
      </c>
      <c r="R113" s="227">
        <f t="shared" si="23"/>
        <v>0</v>
      </c>
      <c r="S113" s="193">
        <f t="shared" si="28"/>
        <v>0</v>
      </c>
      <c r="T113" s="255">
        <f t="shared" si="24"/>
        <v>0</v>
      </c>
      <c r="U113" s="17"/>
      <c r="V113" s="17"/>
      <c r="W113" s="17"/>
    </row>
    <row r="114" spans="1:23" x14ac:dyDescent="0.25">
      <c r="A114" s="378"/>
      <c r="B114" s="196"/>
      <c r="C114" s="175"/>
      <c r="D114" s="178"/>
      <c r="E114" s="281"/>
      <c r="F114" s="178"/>
      <c r="G114" s="281"/>
      <c r="H114" s="197" t="e">
        <f t="shared" si="21"/>
        <v>#DIV/0!</v>
      </c>
      <c r="I114" s="250"/>
      <c r="J114" s="250"/>
      <c r="K114" s="199"/>
      <c r="L114" s="191"/>
      <c r="M114" s="194">
        <f t="shared" si="29"/>
        <v>0</v>
      </c>
      <c r="N114" s="191"/>
      <c r="O114" s="70" t="e">
        <f t="shared" si="26"/>
        <v>#DIV/0!</v>
      </c>
      <c r="P114" s="68">
        <f t="shared" si="27"/>
        <v>0</v>
      </c>
      <c r="Q114" s="255">
        <f t="shared" si="22"/>
        <v>0</v>
      </c>
      <c r="R114" s="227">
        <f t="shared" si="23"/>
        <v>0</v>
      </c>
      <c r="S114" s="193">
        <f t="shared" si="28"/>
        <v>0</v>
      </c>
      <c r="T114" s="255">
        <f t="shared" si="24"/>
        <v>0</v>
      </c>
      <c r="U114" s="17"/>
      <c r="V114" s="17"/>
      <c r="W114" s="17"/>
    </row>
    <row r="115" spans="1:23" x14ac:dyDescent="0.25">
      <c r="A115" s="378"/>
      <c r="B115" s="196"/>
      <c r="C115" s="175"/>
      <c r="D115" s="178"/>
      <c r="E115" s="281"/>
      <c r="F115" s="178"/>
      <c r="G115" s="281"/>
      <c r="H115" s="197" t="e">
        <f t="shared" si="21"/>
        <v>#DIV/0!</v>
      </c>
      <c r="I115" s="250"/>
      <c r="J115" s="250"/>
      <c r="K115" s="199"/>
      <c r="L115" s="191"/>
      <c r="M115" s="194">
        <f t="shared" si="29"/>
        <v>0</v>
      </c>
      <c r="N115" s="191"/>
      <c r="O115" s="70" t="e">
        <f t="shared" si="26"/>
        <v>#DIV/0!</v>
      </c>
      <c r="P115" s="68">
        <f t="shared" si="27"/>
        <v>0</v>
      </c>
      <c r="Q115" s="255">
        <f t="shared" si="22"/>
        <v>0</v>
      </c>
      <c r="R115" s="227">
        <f t="shared" si="23"/>
        <v>0</v>
      </c>
      <c r="S115" s="193">
        <f t="shared" si="28"/>
        <v>0</v>
      </c>
      <c r="T115" s="255">
        <f t="shared" si="24"/>
        <v>0</v>
      </c>
      <c r="U115" s="17"/>
      <c r="V115" s="17"/>
      <c r="W115" s="17"/>
    </row>
    <row r="116" spans="1:23" x14ac:dyDescent="0.25">
      <c r="A116" s="378"/>
      <c r="B116" s="196"/>
      <c r="C116" s="175"/>
      <c r="D116" s="178"/>
      <c r="E116" s="281"/>
      <c r="F116" s="178"/>
      <c r="G116" s="281"/>
      <c r="H116" s="197" t="e">
        <f t="shared" si="21"/>
        <v>#DIV/0!</v>
      </c>
      <c r="I116" s="250"/>
      <c r="J116" s="250"/>
      <c r="K116" s="199"/>
      <c r="L116" s="191"/>
      <c r="M116" s="194">
        <f t="shared" si="29"/>
        <v>0</v>
      </c>
      <c r="N116" s="191"/>
      <c r="O116" s="70" t="e">
        <f t="shared" si="26"/>
        <v>#DIV/0!</v>
      </c>
      <c r="P116" s="68">
        <f t="shared" si="27"/>
        <v>0</v>
      </c>
      <c r="Q116" s="255">
        <f t="shared" si="22"/>
        <v>0</v>
      </c>
      <c r="R116" s="227">
        <f t="shared" si="23"/>
        <v>0</v>
      </c>
      <c r="S116" s="193">
        <f t="shared" si="28"/>
        <v>0</v>
      </c>
      <c r="T116" s="255">
        <f t="shared" si="24"/>
        <v>0</v>
      </c>
      <c r="U116" s="17"/>
      <c r="V116" s="17"/>
      <c r="W116" s="17"/>
    </row>
    <row r="117" spans="1:23" x14ac:dyDescent="0.25">
      <c r="A117" s="378"/>
      <c r="B117" s="196"/>
      <c r="C117" s="175"/>
      <c r="D117" s="178"/>
      <c r="E117" s="281"/>
      <c r="F117" s="178"/>
      <c r="G117" s="281"/>
      <c r="H117" s="197" t="e">
        <f t="shared" si="21"/>
        <v>#DIV/0!</v>
      </c>
      <c r="I117" s="250"/>
      <c r="J117" s="250"/>
      <c r="K117" s="199"/>
      <c r="L117" s="191"/>
      <c r="M117" s="194">
        <f t="shared" si="29"/>
        <v>0</v>
      </c>
      <c r="N117" s="191"/>
      <c r="O117" s="70" t="e">
        <f t="shared" si="26"/>
        <v>#DIV/0!</v>
      </c>
      <c r="P117" s="68">
        <f t="shared" si="27"/>
        <v>0</v>
      </c>
      <c r="Q117" s="255">
        <f t="shared" si="22"/>
        <v>0</v>
      </c>
      <c r="R117" s="227">
        <f t="shared" si="23"/>
        <v>0</v>
      </c>
      <c r="S117" s="193">
        <f t="shared" si="28"/>
        <v>0</v>
      </c>
      <c r="T117" s="255">
        <f t="shared" si="24"/>
        <v>0</v>
      </c>
      <c r="U117" s="17"/>
      <c r="V117" s="17"/>
      <c r="W117" s="17"/>
    </row>
    <row r="118" spans="1:23" x14ac:dyDescent="0.25">
      <c r="A118" s="378"/>
      <c r="B118" s="196"/>
      <c r="C118" s="177"/>
      <c r="D118" s="180"/>
      <c r="E118" s="281"/>
      <c r="F118" s="178"/>
      <c r="G118" s="281"/>
      <c r="H118" s="197" t="e">
        <f t="shared" si="21"/>
        <v>#DIV/0!</v>
      </c>
      <c r="I118" s="250"/>
      <c r="J118" s="250"/>
      <c r="K118" s="199"/>
      <c r="L118" s="191"/>
      <c r="M118" s="194">
        <f t="shared" si="29"/>
        <v>0</v>
      </c>
      <c r="N118" s="191"/>
      <c r="O118" s="70" t="e">
        <f t="shared" si="26"/>
        <v>#DIV/0!</v>
      </c>
      <c r="P118" s="68">
        <f t="shared" si="27"/>
        <v>0</v>
      </c>
      <c r="Q118" s="255">
        <f t="shared" si="22"/>
        <v>0</v>
      </c>
      <c r="R118" s="227">
        <f t="shared" si="23"/>
        <v>0</v>
      </c>
      <c r="S118" s="193">
        <f t="shared" si="28"/>
        <v>0</v>
      </c>
      <c r="T118" s="255">
        <f t="shared" si="24"/>
        <v>0</v>
      </c>
      <c r="U118" s="17"/>
      <c r="V118" s="17"/>
      <c r="W118" s="17"/>
    </row>
    <row r="119" spans="1:23" x14ac:dyDescent="0.25">
      <c r="A119" s="378"/>
      <c r="B119" s="196"/>
      <c r="C119" s="175"/>
      <c r="D119" s="178"/>
      <c r="E119" s="281"/>
      <c r="F119" s="178"/>
      <c r="G119" s="281"/>
      <c r="H119" s="197" t="e">
        <f t="shared" si="21"/>
        <v>#DIV/0!</v>
      </c>
      <c r="I119" s="250"/>
      <c r="J119" s="250"/>
      <c r="K119" s="199"/>
      <c r="L119" s="191"/>
      <c r="M119" s="194">
        <f t="shared" si="29"/>
        <v>0</v>
      </c>
      <c r="N119" s="191"/>
      <c r="O119" s="70" t="e">
        <f t="shared" si="26"/>
        <v>#DIV/0!</v>
      </c>
      <c r="P119" s="68">
        <f t="shared" si="27"/>
        <v>0</v>
      </c>
      <c r="Q119" s="255">
        <f t="shared" si="22"/>
        <v>0</v>
      </c>
      <c r="R119" s="227">
        <f t="shared" si="23"/>
        <v>0</v>
      </c>
      <c r="S119" s="193">
        <f t="shared" si="28"/>
        <v>0</v>
      </c>
      <c r="T119" s="255">
        <f t="shared" si="24"/>
        <v>0</v>
      </c>
      <c r="U119" s="17"/>
      <c r="V119" s="17"/>
      <c r="W119" s="17"/>
    </row>
    <row r="120" spans="1:23" x14ac:dyDescent="0.25">
      <c r="A120" s="379"/>
      <c r="B120" s="196"/>
      <c r="C120" s="177"/>
      <c r="D120" s="180"/>
      <c r="E120" s="281"/>
      <c r="F120" s="178"/>
      <c r="G120" s="281"/>
      <c r="H120" s="197" t="e">
        <f t="shared" si="21"/>
        <v>#DIV/0!</v>
      </c>
      <c r="I120" s="250"/>
      <c r="J120" s="250"/>
      <c r="K120" s="199"/>
      <c r="L120" s="191"/>
      <c r="M120" s="194">
        <f t="shared" si="29"/>
        <v>0</v>
      </c>
      <c r="N120" s="191"/>
      <c r="O120" s="70" t="e">
        <f t="shared" si="26"/>
        <v>#DIV/0!</v>
      </c>
      <c r="P120" s="68">
        <f t="shared" si="27"/>
        <v>0</v>
      </c>
      <c r="Q120" s="255">
        <f t="shared" si="22"/>
        <v>0</v>
      </c>
      <c r="R120" s="227">
        <f t="shared" si="23"/>
        <v>0</v>
      </c>
      <c r="S120" s="193">
        <f t="shared" si="28"/>
        <v>0</v>
      </c>
      <c r="T120" s="255">
        <f t="shared" si="24"/>
        <v>0</v>
      </c>
      <c r="U120" s="17"/>
      <c r="V120" s="17"/>
      <c r="W120" s="17"/>
    </row>
    <row r="121" spans="1:23" ht="13.8" thickBot="1" x14ac:dyDescent="0.3">
      <c r="A121" s="377" t="s">
        <v>185</v>
      </c>
      <c r="B121" s="225"/>
      <c r="C121" s="154" t="s">
        <v>18</v>
      </c>
      <c r="D121" s="182"/>
      <c r="E121" s="181"/>
      <c r="F121" s="182"/>
      <c r="G121" s="222"/>
      <c r="H121" s="189"/>
      <c r="I121" s="284">
        <f>SUM(I78:I120)</f>
        <v>0</v>
      </c>
      <c r="J121" s="284">
        <f t="shared" ref="J121" si="30">SUM(J78:J120)</f>
        <v>0</v>
      </c>
      <c r="K121" s="284"/>
      <c r="L121" s="203">
        <f t="shared" ref="L121:N121" si="31">SUM(L78:L120)</f>
        <v>0</v>
      </c>
      <c r="M121" s="188">
        <f t="shared" si="31"/>
        <v>0</v>
      </c>
      <c r="N121" s="203">
        <f t="shared" si="31"/>
        <v>0</v>
      </c>
      <c r="O121" s="287" t="e">
        <f t="shared" si="26"/>
        <v>#DIV/0!</v>
      </c>
      <c r="P121" s="122">
        <f t="shared" si="27"/>
        <v>0</v>
      </c>
      <c r="Q121" s="278">
        <f t="shared" ref="Q121:R121" si="32">SUM(Q78:Q120)</f>
        <v>0</v>
      </c>
      <c r="R121" s="275">
        <f t="shared" si="32"/>
        <v>0</v>
      </c>
      <c r="S121" s="285">
        <f>P121+R121</f>
        <v>0</v>
      </c>
      <c r="T121" s="278">
        <f t="shared" ref="T121" si="33">SUM(T78:T120)</f>
        <v>0</v>
      </c>
      <c r="U121" s="17"/>
      <c r="V121" s="17"/>
      <c r="W121" s="17"/>
    </row>
    <row r="122" spans="1:23" x14ac:dyDescent="0.25">
      <c r="A122" s="378"/>
      <c r="B122" s="258"/>
      <c r="C122" s="261"/>
      <c r="D122" s="259"/>
      <c r="E122" s="281"/>
      <c r="F122" s="259"/>
      <c r="G122" s="281"/>
      <c r="H122" s="260" t="e">
        <f t="shared" ref="H122:H127" si="34">N122/G122</f>
        <v>#DIV/0!</v>
      </c>
      <c r="I122" s="251"/>
      <c r="J122" s="250"/>
      <c r="K122" s="229"/>
      <c r="L122" s="230"/>
      <c r="M122" s="231">
        <f t="shared" ref="M122:M127" si="35">L122-N122</f>
        <v>0</v>
      </c>
      <c r="N122" s="230"/>
      <c r="O122" s="69" t="e">
        <f>T122/N122</f>
        <v>#DIV/0!</v>
      </c>
      <c r="P122" s="163">
        <f t="shared" si="27"/>
        <v>0</v>
      </c>
      <c r="Q122" s="276">
        <f t="shared" ref="Q122:Q127" si="36">I122*G$7</f>
        <v>0</v>
      </c>
      <c r="R122" s="227">
        <f t="shared" ref="R122:R127" si="37">J122*G$12</f>
        <v>0</v>
      </c>
      <c r="S122" s="228">
        <f t="shared" ref="S122:S127" si="38">Q122+R122</f>
        <v>0</v>
      </c>
      <c r="T122" s="276">
        <f t="shared" ref="T122:T127" si="39">K122*S122</f>
        <v>0</v>
      </c>
      <c r="U122" s="17"/>
      <c r="V122" s="17"/>
      <c r="W122" s="17"/>
    </row>
    <row r="123" spans="1:23" x14ac:dyDescent="0.25">
      <c r="A123" s="378"/>
      <c r="B123" s="196"/>
      <c r="C123" s="175"/>
      <c r="D123" s="178"/>
      <c r="E123" s="281"/>
      <c r="F123" s="178"/>
      <c r="G123" s="281"/>
      <c r="H123" s="197" t="e">
        <f t="shared" si="34"/>
        <v>#DIV/0!</v>
      </c>
      <c r="I123" s="250"/>
      <c r="J123" s="250"/>
      <c r="K123" s="199"/>
      <c r="L123" s="191"/>
      <c r="M123" s="194">
        <f t="shared" si="35"/>
        <v>0</v>
      </c>
      <c r="N123" s="191"/>
      <c r="O123" s="69" t="e">
        <f t="shared" ref="O123:O127" si="40">T123/N123</f>
        <v>#DIV/0!</v>
      </c>
      <c r="P123" s="68">
        <f t="shared" si="27"/>
        <v>0</v>
      </c>
      <c r="Q123" s="255">
        <f t="shared" si="36"/>
        <v>0</v>
      </c>
      <c r="R123" s="227">
        <f t="shared" si="37"/>
        <v>0</v>
      </c>
      <c r="S123" s="193">
        <f t="shared" si="38"/>
        <v>0</v>
      </c>
      <c r="T123" s="255">
        <f t="shared" si="39"/>
        <v>0</v>
      </c>
      <c r="U123" s="17"/>
      <c r="V123" s="17"/>
      <c r="W123" s="17"/>
    </row>
    <row r="124" spans="1:23" x14ac:dyDescent="0.25">
      <c r="A124" s="378"/>
      <c r="B124" s="196"/>
      <c r="C124" s="175"/>
      <c r="D124" s="178"/>
      <c r="E124" s="281"/>
      <c r="F124" s="178"/>
      <c r="G124" s="281"/>
      <c r="H124" s="197" t="e">
        <f t="shared" si="34"/>
        <v>#DIV/0!</v>
      </c>
      <c r="I124" s="250"/>
      <c r="J124" s="250"/>
      <c r="K124" s="199"/>
      <c r="L124" s="191"/>
      <c r="M124" s="194">
        <f t="shared" si="35"/>
        <v>0</v>
      </c>
      <c r="N124" s="191"/>
      <c r="O124" s="69" t="e">
        <f t="shared" si="40"/>
        <v>#DIV/0!</v>
      </c>
      <c r="P124" s="68">
        <f t="shared" si="27"/>
        <v>0</v>
      </c>
      <c r="Q124" s="255">
        <f t="shared" si="36"/>
        <v>0</v>
      </c>
      <c r="R124" s="227">
        <f t="shared" si="37"/>
        <v>0</v>
      </c>
      <c r="S124" s="193">
        <f t="shared" si="38"/>
        <v>0</v>
      </c>
      <c r="T124" s="255">
        <f t="shared" si="39"/>
        <v>0</v>
      </c>
      <c r="U124" s="17"/>
      <c r="V124" s="17"/>
      <c r="W124" s="17"/>
    </row>
    <row r="125" spans="1:23" x14ac:dyDescent="0.25">
      <c r="A125" s="378"/>
      <c r="B125" s="196"/>
      <c r="C125" s="175"/>
      <c r="D125" s="178"/>
      <c r="E125" s="281"/>
      <c r="F125" s="178"/>
      <c r="G125" s="281"/>
      <c r="H125" s="197" t="e">
        <f t="shared" si="34"/>
        <v>#DIV/0!</v>
      </c>
      <c r="I125" s="250"/>
      <c r="J125" s="250"/>
      <c r="K125" s="199"/>
      <c r="L125" s="191"/>
      <c r="M125" s="194">
        <f t="shared" si="35"/>
        <v>0</v>
      </c>
      <c r="N125" s="191"/>
      <c r="O125" s="69" t="e">
        <f t="shared" si="40"/>
        <v>#DIV/0!</v>
      </c>
      <c r="P125" s="68">
        <f t="shared" si="27"/>
        <v>0</v>
      </c>
      <c r="Q125" s="255">
        <f t="shared" si="36"/>
        <v>0</v>
      </c>
      <c r="R125" s="227">
        <f t="shared" si="37"/>
        <v>0</v>
      </c>
      <c r="S125" s="193">
        <f t="shared" si="38"/>
        <v>0</v>
      </c>
      <c r="T125" s="255">
        <f t="shared" si="39"/>
        <v>0</v>
      </c>
      <c r="U125" s="17"/>
      <c r="V125" s="17"/>
      <c r="W125" s="17"/>
    </row>
    <row r="126" spans="1:23" x14ac:dyDescent="0.25">
      <c r="A126" s="378"/>
      <c r="B126" s="196"/>
      <c r="C126" s="175"/>
      <c r="D126" s="178"/>
      <c r="E126" s="281"/>
      <c r="F126" s="178"/>
      <c r="G126" s="281"/>
      <c r="H126" s="197" t="e">
        <f t="shared" si="34"/>
        <v>#DIV/0!</v>
      </c>
      <c r="I126" s="250"/>
      <c r="J126" s="250"/>
      <c r="K126" s="199"/>
      <c r="L126" s="191"/>
      <c r="M126" s="194">
        <f t="shared" si="35"/>
        <v>0</v>
      </c>
      <c r="N126" s="191"/>
      <c r="O126" s="69" t="e">
        <f t="shared" si="40"/>
        <v>#DIV/0!</v>
      </c>
      <c r="P126" s="68">
        <f t="shared" si="27"/>
        <v>0</v>
      </c>
      <c r="Q126" s="255">
        <f t="shared" si="36"/>
        <v>0</v>
      </c>
      <c r="R126" s="227">
        <f t="shared" si="37"/>
        <v>0</v>
      </c>
      <c r="S126" s="193">
        <f t="shared" si="38"/>
        <v>0</v>
      </c>
      <c r="T126" s="255">
        <f t="shared" si="39"/>
        <v>0</v>
      </c>
      <c r="U126" s="17"/>
      <c r="V126" s="17"/>
      <c r="W126" s="17"/>
    </row>
    <row r="127" spans="1:23" x14ac:dyDescent="0.25">
      <c r="A127" s="378"/>
      <c r="B127" s="196"/>
      <c r="C127" s="175"/>
      <c r="D127" s="178"/>
      <c r="E127" s="281"/>
      <c r="F127" s="178"/>
      <c r="G127" s="281"/>
      <c r="H127" s="197" t="e">
        <f t="shared" si="34"/>
        <v>#DIV/0!</v>
      </c>
      <c r="I127" s="250"/>
      <c r="J127" s="250"/>
      <c r="K127" s="199"/>
      <c r="L127" s="191"/>
      <c r="M127" s="194">
        <f t="shared" si="35"/>
        <v>0</v>
      </c>
      <c r="N127" s="191"/>
      <c r="O127" s="69" t="e">
        <f t="shared" si="40"/>
        <v>#DIV/0!</v>
      </c>
      <c r="P127" s="68">
        <f t="shared" si="27"/>
        <v>0</v>
      </c>
      <c r="Q127" s="255">
        <f t="shared" si="36"/>
        <v>0</v>
      </c>
      <c r="R127" s="227">
        <f t="shared" si="37"/>
        <v>0</v>
      </c>
      <c r="S127" s="193">
        <f t="shared" si="38"/>
        <v>0</v>
      </c>
      <c r="T127" s="255">
        <f t="shared" si="39"/>
        <v>0</v>
      </c>
      <c r="U127" s="17"/>
      <c r="V127" s="17"/>
      <c r="W127" s="17"/>
    </row>
    <row r="128" spans="1:23" ht="13.8" thickBot="1" x14ac:dyDescent="0.3">
      <c r="A128" s="378"/>
      <c r="B128" s="226"/>
      <c r="C128" s="154" t="s">
        <v>180</v>
      </c>
      <c r="D128" s="182"/>
      <c r="E128" s="181"/>
      <c r="F128" s="182"/>
      <c r="G128" s="222"/>
      <c r="H128" s="190"/>
      <c r="I128" s="284">
        <f>SUM(I122:I127)</f>
        <v>0</v>
      </c>
      <c r="J128" s="284">
        <f t="shared" ref="J128" si="41">SUM(J122:J127)</f>
        <v>0</v>
      </c>
      <c r="K128" s="210"/>
      <c r="L128" s="203">
        <f t="shared" ref="L128:N128" si="42">SUM(L122:L127)</f>
        <v>0</v>
      </c>
      <c r="M128" s="188">
        <f t="shared" si="42"/>
        <v>0</v>
      </c>
      <c r="N128" s="203">
        <f t="shared" si="42"/>
        <v>0</v>
      </c>
      <c r="O128" s="121" t="e">
        <f>T128/N128</f>
        <v>#DIV/0!</v>
      </c>
      <c r="P128" s="122">
        <f>SUM(P122:P127)</f>
        <v>0</v>
      </c>
      <c r="Q128" s="278">
        <f t="shared" ref="Q128:R128" si="43">SUM(Q122:Q127)</f>
        <v>0</v>
      </c>
      <c r="R128" s="275">
        <f t="shared" si="43"/>
        <v>0</v>
      </c>
      <c r="S128" s="285">
        <f>P128+R128</f>
        <v>0</v>
      </c>
      <c r="T128" s="278">
        <f t="shared" ref="T128" si="44">SUM(T122:T127)</f>
        <v>0</v>
      </c>
      <c r="U128" s="17"/>
      <c r="V128" s="17"/>
      <c r="W128" s="17"/>
    </row>
    <row r="129" spans="1:23" ht="13.8" thickBot="1" x14ac:dyDescent="0.3">
      <c r="A129" s="35"/>
      <c r="B129" s="266"/>
      <c r="C129" s="267" t="s">
        <v>2</v>
      </c>
      <c r="D129" s="244"/>
      <c r="E129" s="245"/>
      <c r="F129" s="246"/>
      <c r="G129" s="245"/>
      <c r="H129" s="247"/>
      <c r="I129" s="248">
        <f>I70+I121+I128+I77</f>
        <v>0</v>
      </c>
      <c r="J129" s="268">
        <f>J70+J121+J128+J77</f>
        <v>0</v>
      </c>
      <c r="K129" s="269"/>
      <c r="L129" s="270">
        <f>L70+L121+L128+L77</f>
        <v>0</v>
      </c>
      <c r="M129" s="271">
        <f>M70+M121+M128+M77</f>
        <v>0</v>
      </c>
      <c r="N129" s="270">
        <f>N70+N121+N128+N77</f>
        <v>0</v>
      </c>
      <c r="O129" s="286" t="e">
        <f>T129/(N121+N70)</f>
        <v>#DIV/0!</v>
      </c>
      <c r="P129" s="272">
        <f>(T129/1.1)+N77+N128</f>
        <v>0</v>
      </c>
      <c r="Q129" s="273">
        <f>Q70+Q121+Q128+Q77</f>
        <v>0</v>
      </c>
      <c r="R129" s="247">
        <f>R70+R121+R128+R77</f>
        <v>0</v>
      </c>
      <c r="S129" s="247">
        <f>Q129+R129</f>
        <v>0</v>
      </c>
      <c r="T129" s="274">
        <f>T70+T121+T128+T77</f>
        <v>0</v>
      </c>
      <c r="U129" s="17"/>
      <c r="V129" s="17"/>
      <c r="W129" s="17"/>
    </row>
    <row r="130" spans="1:23" x14ac:dyDescent="0.25">
      <c r="A130" s="35"/>
      <c r="B130" s="125"/>
      <c r="C130" s="126"/>
      <c r="D130" s="126"/>
      <c r="E130" s="126"/>
      <c r="F130" s="126"/>
      <c r="G130" s="126"/>
      <c r="H130" s="127"/>
      <c r="I130" s="126"/>
      <c r="J130" s="263"/>
      <c r="K130" s="264"/>
      <c r="L130" s="263"/>
      <c r="M130" s="265"/>
      <c r="N130" s="129"/>
      <c r="O130" s="66"/>
      <c r="P130" s="130"/>
      <c r="Q130" s="39"/>
      <c r="R130" s="167"/>
      <c r="S130" s="67"/>
      <c r="T130" s="54"/>
      <c r="U130" s="21"/>
      <c r="V130" s="21"/>
      <c r="W130" s="22"/>
    </row>
    <row r="131" spans="1:23" x14ac:dyDescent="0.25">
      <c r="A131" s="36"/>
      <c r="B131" s="128"/>
      <c r="C131" s="155"/>
      <c r="D131" s="155"/>
      <c r="E131" s="155"/>
      <c r="F131" s="155"/>
      <c r="G131" s="155"/>
      <c r="H131" s="156"/>
      <c r="I131" s="155"/>
      <c r="J131" s="156"/>
      <c r="K131" s="155"/>
      <c r="L131" s="156"/>
      <c r="M131" s="156"/>
      <c r="N131" s="155"/>
      <c r="O131" s="156"/>
      <c r="P131" s="155"/>
      <c r="Q131" s="157"/>
      <c r="R131" s="155"/>
      <c r="S131" s="156"/>
      <c r="T131" s="156"/>
      <c r="U131" s="18"/>
      <c r="V131" s="18"/>
      <c r="W131" s="17"/>
    </row>
    <row r="132" spans="1:23" x14ac:dyDescent="0.25">
      <c r="A132" s="36"/>
      <c r="B132" s="128"/>
      <c r="C132" s="158"/>
      <c r="D132" s="158"/>
      <c r="E132" s="158"/>
      <c r="F132" s="158"/>
      <c r="G132" s="158"/>
      <c r="H132" s="159"/>
      <c r="I132" s="158"/>
      <c r="J132" s="160"/>
      <c r="K132" s="161"/>
      <c r="L132" s="160"/>
      <c r="M132" s="131"/>
      <c r="N132" s="132"/>
      <c r="O132" s="133"/>
      <c r="P132" s="132"/>
      <c r="Q132" s="162"/>
      <c r="R132" s="39"/>
      <c r="S132" s="67"/>
      <c r="T132" s="54"/>
      <c r="U132" s="18"/>
      <c r="V132" s="18"/>
      <c r="W132" s="17"/>
    </row>
    <row r="133" spans="1:23" ht="13.8" thickBot="1" x14ac:dyDescent="0.3">
      <c r="A133" s="36"/>
      <c r="B133" s="128"/>
      <c r="C133" s="164"/>
      <c r="D133" s="164"/>
      <c r="E133" s="164"/>
      <c r="F133" s="112"/>
      <c r="G133" s="112"/>
      <c r="H133" s="134"/>
      <c r="I133" s="112"/>
      <c r="J133" s="135"/>
      <c r="K133" s="136"/>
      <c r="L133" s="135"/>
      <c r="M133" s="137"/>
      <c r="N133" s="138"/>
      <c r="O133" s="139"/>
      <c r="P133" s="112"/>
      <c r="Q133" s="140"/>
      <c r="R133" s="141"/>
      <c r="S133" s="134"/>
      <c r="T133" s="142"/>
      <c r="U133" s="18"/>
      <c r="V133" s="18"/>
      <c r="W133" s="17"/>
    </row>
    <row r="134" spans="1:23" ht="13.8" thickBot="1" x14ac:dyDescent="0.3">
      <c r="A134" s="36"/>
      <c r="B134" s="128"/>
      <c r="C134" s="164"/>
      <c r="D134" s="168" t="s">
        <v>20</v>
      </c>
      <c r="E134" s="169" t="s">
        <v>21</v>
      </c>
      <c r="F134" s="136"/>
      <c r="G134" s="138"/>
      <c r="H134" s="135"/>
      <c r="I134" s="136"/>
      <c r="J134" s="135"/>
      <c r="K134" s="136"/>
      <c r="L134" s="134"/>
      <c r="M134" s="134"/>
      <c r="N134" s="112"/>
      <c r="O134" s="139"/>
      <c r="P134" s="112"/>
      <c r="Q134" s="140"/>
      <c r="R134" s="141"/>
      <c r="S134" s="134"/>
      <c r="T134" s="143"/>
      <c r="U134" s="18"/>
      <c r="V134" s="18"/>
      <c r="W134" s="17"/>
    </row>
    <row r="135" spans="1:23" x14ac:dyDescent="0.25">
      <c r="A135" s="36"/>
      <c r="B135" s="128"/>
      <c r="C135" s="170" t="s">
        <v>5</v>
      </c>
      <c r="D135" s="171"/>
      <c r="E135" s="172"/>
      <c r="F135" s="136"/>
      <c r="G135" s="138"/>
      <c r="H135" s="135"/>
      <c r="I135" s="136"/>
      <c r="J135" s="135"/>
      <c r="K135" s="136"/>
      <c r="L135" s="134"/>
      <c r="M135" s="134"/>
      <c r="N135" s="112"/>
      <c r="O135" s="139"/>
      <c r="P135" s="112"/>
      <c r="Q135" s="140"/>
      <c r="R135" s="141"/>
      <c r="S135" s="134"/>
      <c r="T135" s="143"/>
      <c r="U135" s="21"/>
      <c r="V135" s="21"/>
      <c r="W135" s="22"/>
    </row>
    <row r="136" spans="1:23" x14ac:dyDescent="0.25">
      <c r="A136" s="20"/>
      <c r="B136" s="125"/>
      <c r="C136" s="173" t="s">
        <v>14</v>
      </c>
      <c r="D136" s="144">
        <f>I129</f>
        <v>0</v>
      </c>
      <c r="E136" s="145">
        <f>J129</f>
        <v>0</v>
      </c>
      <c r="F136" s="136"/>
      <c r="G136" s="138"/>
      <c r="H136" s="135"/>
      <c r="I136" s="136"/>
      <c r="J136" s="135"/>
      <c r="K136" s="130"/>
      <c r="L136" s="134"/>
      <c r="M136" s="134"/>
      <c r="N136" s="112"/>
      <c r="O136" s="139"/>
      <c r="P136" s="112"/>
      <c r="Q136" s="140"/>
      <c r="R136" s="141"/>
      <c r="S136" s="134"/>
      <c r="T136" s="143"/>
      <c r="U136" s="21"/>
      <c r="V136" s="21"/>
      <c r="W136" s="22"/>
    </row>
    <row r="137" spans="1:23" ht="14.4" thickBot="1" x14ac:dyDescent="0.3">
      <c r="A137" s="123"/>
      <c r="B137" s="148"/>
      <c r="C137" s="174" t="s">
        <v>13</v>
      </c>
      <c r="D137" s="146" t="e">
        <f>D136/D135</f>
        <v>#DIV/0!</v>
      </c>
      <c r="E137" s="147" t="e">
        <f>E136/E135</f>
        <v>#DIV/0!</v>
      </c>
      <c r="F137" s="136"/>
      <c r="G137" s="138"/>
      <c r="H137" s="135"/>
      <c r="I137" s="136"/>
      <c r="J137" s="135"/>
      <c r="K137" s="130"/>
      <c r="L137" s="134"/>
      <c r="M137" s="134"/>
      <c r="N137" s="112"/>
      <c r="O137" s="139"/>
      <c r="P137" s="112"/>
      <c r="Q137" s="140"/>
      <c r="R137" s="141"/>
      <c r="S137" s="134"/>
      <c r="T137" s="143"/>
      <c r="U137" s="25"/>
      <c r="V137" s="25"/>
      <c r="W137" s="25"/>
    </row>
    <row r="138" spans="1:23" x14ac:dyDescent="0.25">
      <c r="A138" s="124"/>
      <c r="B138" s="112"/>
      <c r="C138" s="253"/>
      <c r="D138" s="253"/>
      <c r="E138" s="253"/>
      <c r="F138" s="148"/>
      <c r="G138" s="148"/>
      <c r="H138" s="149"/>
      <c r="I138" s="148"/>
      <c r="J138" s="149"/>
      <c r="K138" s="130"/>
      <c r="L138" s="149"/>
      <c r="M138" s="149"/>
      <c r="N138" s="148"/>
      <c r="O138" s="150"/>
      <c r="P138" s="148"/>
      <c r="Q138" s="151"/>
      <c r="R138" s="152"/>
      <c r="S138" s="149"/>
      <c r="T138" s="153"/>
      <c r="U138" s="26"/>
      <c r="V138" s="26"/>
      <c r="W138" s="26"/>
    </row>
    <row r="139" spans="1:23" x14ac:dyDescent="0.25">
      <c r="A139" s="5"/>
      <c r="B139" s="5"/>
      <c r="C139" s="6"/>
      <c r="D139" s="6"/>
      <c r="E139" s="6"/>
      <c r="F139" s="6"/>
      <c r="G139" s="6"/>
      <c r="H139" s="46"/>
      <c r="I139" s="6"/>
      <c r="J139" s="46"/>
      <c r="K139" s="8"/>
      <c r="L139" s="45"/>
      <c r="M139" s="60"/>
      <c r="N139" s="8"/>
      <c r="O139" s="63"/>
      <c r="P139" s="2"/>
      <c r="Q139" s="119"/>
      <c r="R139" s="33"/>
      <c r="S139" s="48"/>
      <c r="T139" s="48"/>
      <c r="U139" s="26"/>
      <c r="V139" s="26"/>
      <c r="W139" s="26"/>
    </row>
    <row r="140" spans="1:23" ht="16.2" x14ac:dyDescent="0.3">
      <c r="A140" s="2"/>
      <c r="B140" s="110" t="s">
        <v>7</v>
      </c>
      <c r="C140" s="111" t="s">
        <v>142</v>
      </c>
      <c r="D140" s="13"/>
      <c r="E140" s="13"/>
      <c r="F140" s="13"/>
      <c r="G140" s="13"/>
      <c r="H140" s="58"/>
      <c r="I140" s="13"/>
      <c r="J140" s="45"/>
      <c r="K140" s="8"/>
      <c r="L140" s="48"/>
      <c r="M140" s="48"/>
      <c r="N140" s="2"/>
      <c r="O140" s="64"/>
      <c r="P140" s="2"/>
      <c r="Q140" s="119"/>
      <c r="R140" s="33"/>
      <c r="S140" s="48"/>
      <c r="T140" s="48"/>
      <c r="U140" s="10"/>
      <c r="V140" s="10"/>
      <c r="W140" s="11"/>
    </row>
    <row r="141" spans="1:23" x14ac:dyDescent="0.25">
      <c r="A141" s="2"/>
      <c r="B141" s="2"/>
      <c r="C141" s="7"/>
      <c r="D141" s="7"/>
      <c r="E141" s="7"/>
      <c r="F141" s="7"/>
      <c r="G141" s="7"/>
      <c r="H141" s="55"/>
      <c r="I141" s="7"/>
      <c r="J141" s="47"/>
      <c r="K141" s="12"/>
      <c r="L141" s="48"/>
      <c r="M141" s="48"/>
      <c r="N141" s="2"/>
      <c r="O141" s="64"/>
      <c r="P141" s="2"/>
      <c r="Q141" s="119"/>
      <c r="R141" s="33"/>
      <c r="S141" s="48"/>
      <c r="T141" s="48"/>
      <c r="U141" s="11"/>
      <c r="V141" s="11"/>
      <c r="W141" s="11"/>
    </row>
    <row r="142" spans="1:23" x14ac:dyDescent="0.25">
      <c r="A142" s="2"/>
      <c r="B142" s="2"/>
      <c r="C142" s="7"/>
      <c r="D142" s="7"/>
      <c r="E142" s="7"/>
      <c r="F142" s="7"/>
      <c r="G142" s="7"/>
      <c r="H142" s="55"/>
      <c r="I142" s="7"/>
      <c r="J142" s="47"/>
      <c r="K142" s="12"/>
      <c r="L142" s="48"/>
      <c r="M142" s="48"/>
      <c r="N142" s="2"/>
      <c r="O142" s="64"/>
      <c r="P142" s="2"/>
      <c r="Q142" s="119"/>
      <c r="R142" s="33"/>
      <c r="S142" s="48"/>
      <c r="T142" s="48"/>
      <c r="U142" s="11"/>
      <c r="V142" s="11"/>
      <c r="W142" s="11"/>
    </row>
    <row r="143" spans="1:23" x14ac:dyDescent="0.25">
      <c r="A143" s="2"/>
      <c r="B143" s="2"/>
      <c r="C143" s="7"/>
      <c r="D143" s="7"/>
      <c r="E143" s="7"/>
      <c r="F143" s="7"/>
      <c r="G143" s="7"/>
      <c r="H143" s="55"/>
      <c r="I143" s="7"/>
      <c r="J143" s="47"/>
      <c r="K143" s="12"/>
      <c r="L143" s="48"/>
      <c r="M143" s="48"/>
      <c r="N143" s="2"/>
      <c r="O143" s="64"/>
      <c r="P143" s="2"/>
      <c r="Q143" s="119"/>
      <c r="R143" s="33"/>
      <c r="S143" s="48"/>
      <c r="T143" s="48"/>
      <c r="U143" s="11"/>
      <c r="V143" s="11"/>
      <c r="W143" s="11"/>
    </row>
    <row r="144" spans="1:23" x14ac:dyDescent="0.25">
      <c r="A144" s="2"/>
      <c r="B144" s="2"/>
      <c r="C144" s="7"/>
      <c r="D144" s="7"/>
      <c r="E144" s="7"/>
      <c r="F144" s="7"/>
      <c r="G144" s="7"/>
      <c r="H144" s="55"/>
      <c r="I144" s="7"/>
      <c r="J144" s="45"/>
      <c r="K144" s="8"/>
      <c r="L144" s="45"/>
      <c r="M144" s="60"/>
      <c r="N144" s="9"/>
      <c r="O144" s="63"/>
      <c r="P144" s="7"/>
      <c r="Q144" s="118"/>
      <c r="R144" s="34"/>
      <c r="S144" s="48"/>
      <c r="T144" s="52"/>
      <c r="U144" s="11"/>
      <c r="V144" s="11"/>
      <c r="W144" s="11"/>
    </row>
    <row r="145" spans="1:23" x14ac:dyDescent="0.25">
      <c r="A145" s="2"/>
      <c r="B145" s="2"/>
      <c r="C145" s="7"/>
      <c r="D145" s="7"/>
      <c r="E145" s="7"/>
      <c r="F145" s="7"/>
      <c r="G145" s="7"/>
      <c r="H145" s="55"/>
      <c r="I145" s="7"/>
      <c r="J145" s="45"/>
      <c r="K145" s="8"/>
      <c r="L145" s="45"/>
      <c r="M145" s="60"/>
      <c r="N145" s="9"/>
      <c r="O145" s="63"/>
      <c r="P145" s="7"/>
      <c r="Q145" s="118"/>
      <c r="R145" s="34"/>
      <c r="S145" s="48"/>
      <c r="T145" s="52"/>
      <c r="U145" s="11"/>
      <c r="V145" s="11"/>
      <c r="W145" s="11"/>
    </row>
    <row r="146" spans="1:23" x14ac:dyDescent="0.25">
      <c r="A146" s="14"/>
      <c r="B146" s="14"/>
      <c r="C146" s="7"/>
      <c r="D146" s="7"/>
      <c r="E146" s="7"/>
      <c r="F146" s="7"/>
      <c r="G146" s="7"/>
      <c r="H146" s="55"/>
      <c r="I146" s="7"/>
      <c r="J146" s="45"/>
      <c r="K146" s="8"/>
      <c r="L146" s="45"/>
      <c r="M146" s="60"/>
      <c r="N146" s="9"/>
      <c r="O146" s="63"/>
      <c r="P146" s="7"/>
      <c r="Q146" s="118"/>
      <c r="R146" s="34"/>
      <c r="S146" s="48"/>
      <c r="T146" s="52"/>
      <c r="U146" s="27"/>
      <c r="V146" s="27"/>
      <c r="W146" s="27"/>
    </row>
    <row r="147" spans="1:23" x14ac:dyDescent="0.25">
      <c r="A147" s="2"/>
      <c r="B147" s="2"/>
      <c r="C147" s="7"/>
      <c r="D147" s="7"/>
      <c r="E147" s="7"/>
      <c r="F147" s="7"/>
      <c r="G147" s="7"/>
      <c r="H147" s="55"/>
      <c r="I147" s="7"/>
      <c r="J147" s="45"/>
      <c r="K147" s="8"/>
      <c r="L147" s="45"/>
      <c r="M147" s="60"/>
      <c r="N147" s="9"/>
      <c r="O147" s="63"/>
      <c r="P147" s="7"/>
      <c r="Q147" s="118"/>
      <c r="R147" s="34"/>
      <c r="S147" s="48"/>
      <c r="T147" s="52"/>
      <c r="U147" s="29"/>
      <c r="V147" s="28"/>
      <c r="W147" s="23"/>
    </row>
    <row r="148" spans="1:23" x14ac:dyDescent="0.25">
      <c r="A148" s="2"/>
      <c r="B148" s="110" t="s">
        <v>8</v>
      </c>
      <c r="C148" s="7"/>
      <c r="D148" s="7"/>
      <c r="E148" s="7"/>
      <c r="F148" s="7"/>
      <c r="G148" s="7"/>
      <c r="H148" s="55"/>
      <c r="I148" s="7"/>
      <c r="J148" s="45"/>
      <c r="K148" s="8"/>
      <c r="L148" s="45"/>
      <c r="M148" s="60"/>
      <c r="N148" s="9"/>
      <c r="O148" s="63"/>
      <c r="P148" s="7"/>
      <c r="Q148" s="118"/>
      <c r="R148" s="34"/>
      <c r="S148" s="48"/>
      <c r="T148" s="52"/>
      <c r="U148" s="11"/>
      <c r="V148" s="11"/>
      <c r="W148" s="11"/>
    </row>
    <row r="149" spans="1:23" x14ac:dyDescent="0.25">
      <c r="A149" s="2"/>
      <c r="B149" s="2"/>
      <c r="C149" s="7"/>
      <c r="D149" s="7"/>
      <c r="E149" s="7"/>
      <c r="F149" s="7"/>
      <c r="G149" s="7"/>
      <c r="H149" s="55"/>
      <c r="I149" s="7"/>
      <c r="J149" s="45"/>
      <c r="K149" s="8"/>
      <c r="L149" s="45"/>
      <c r="M149" s="60"/>
      <c r="N149" s="9"/>
      <c r="O149" s="63"/>
      <c r="P149" s="7"/>
      <c r="Q149" s="118"/>
      <c r="R149" s="34"/>
      <c r="S149" s="48"/>
      <c r="T149" s="52"/>
      <c r="U149" s="11"/>
      <c r="V149" s="11"/>
      <c r="W149" s="11"/>
    </row>
    <row r="150" spans="1:23" x14ac:dyDescent="0.25">
      <c r="A150" s="2"/>
      <c r="B150" s="2"/>
      <c r="C150" s="7"/>
      <c r="D150" s="7"/>
      <c r="E150" s="7"/>
      <c r="F150" s="7"/>
      <c r="G150" s="7"/>
      <c r="H150" s="55"/>
      <c r="I150" s="7"/>
      <c r="J150" s="45"/>
      <c r="K150" s="8"/>
      <c r="L150" s="45"/>
      <c r="M150" s="60"/>
      <c r="N150" s="9"/>
      <c r="O150" s="63"/>
      <c r="P150" s="7"/>
      <c r="Q150" s="118"/>
      <c r="R150" s="34"/>
      <c r="S150" s="48"/>
      <c r="T150" s="52"/>
      <c r="U150" s="11"/>
      <c r="V150" s="11"/>
      <c r="W150" s="11"/>
    </row>
  </sheetData>
  <mergeCells count="16">
    <mergeCell ref="A16:A70"/>
    <mergeCell ref="A71:A77"/>
    <mergeCell ref="A78:A120"/>
    <mergeCell ref="A121:A128"/>
    <mergeCell ref="L2:T3"/>
    <mergeCell ref="D14:E14"/>
    <mergeCell ref="F14:G14"/>
    <mergeCell ref="D2:F2"/>
    <mergeCell ref="D3:F3"/>
    <mergeCell ref="D4:F4"/>
    <mergeCell ref="D6:F6"/>
    <mergeCell ref="D7:F7"/>
    <mergeCell ref="E8:F8"/>
    <mergeCell ref="E9:F9"/>
    <mergeCell ref="E11:F11"/>
    <mergeCell ref="E12:F12"/>
  </mergeCells>
  <conditionalFormatting sqref="Q132:R132 K70 N119 K119:L119 K132:L132 L121:N121 K128:N128 O122:O128">
    <cfRule type="expression" dxfId="221" priority="238" stopIfTrue="1">
      <formula>"t1=2"</formula>
    </cfRule>
  </conditionalFormatting>
  <conditionalFormatting sqref="J132 K78 M119:M120 K16 K31 B16:B69 O132:P132 K123:K124 M122:M124">
    <cfRule type="expression" dxfId="220" priority="237" stopIfTrue="1">
      <formula>"s=2"</formula>
    </cfRule>
  </conditionalFormatting>
  <conditionalFormatting sqref="K120">
    <cfRule type="expression" dxfId="219" priority="236" stopIfTrue="1">
      <formula>"s=2"</formula>
    </cfRule>
  </conditionalFormatting>
  <conditionalFormatting sqref="K122">
    <cfRule type="expression" dxfId="218" priority="235" stopIfTrue="1">
      <formula>"s=2"</formula>
    </cfRule>
  </conditionalFormatting>
  <conditionalFormatting sqref="N123:N124">
    <cfRule type="expression" dxfId="217" priority="234" stopIfTrue="1">
      <formula>"s=2"</formula>
    </cfRule>
  </conditionalFormatting>
  <conditionalFormatting sqref="N122">
    <cfRule type="expression" dxfId="216" priority="233" stopIfTrue="1">
      <formula>"s=2"</formula>
    </cfRule>
  </conditionalFormatting>
  <conditionalFormatting sqref="N120">
    <cfRule type="expression" dxfId="215" priority="232" stopIfTrue="1">
      <formula>"s=2"</formula>
    </cfRule>
  </conditionalFormatting>
  <conditionalFormatting sqref="N132">
    <cfRule type="expression" dxfId="214" priority="231" stopIfTrue="1">
      <formula>"s=2"</formula>
    </cfRule>
  </conditionalFormatting>
  <conditionalFormatting sqref="L123:L124">
    <cfRule type="expression" dxfId="213" priority="230" stopIfTrue="1">
      <formula>"s=2"</formula>
    </cfRule>
  </conditionalFormatting>
  <conditionalFormatting sqref="L122">
    <cfRule type="expression" dxfId="212" priority="229" stopIfTrue="1">
      <formula>"s=2"</formula>
    </cfRule>
  </conditionalFormatting>
  <conditionalFormatting sqref="L120">
    <cfRule type="expression" dxfId="211" priority="228" stopIfTrue="1">
      <formula>"s=2"</formula>
    </cfRule>
  </conditionalFormatting>
  <conditionalFormatting sqref="M132">
    <cfRule type="expression" dxfId="210" priority="227" stopIfTrue="1">
      <formula>"s=2"</formula>
    </cfRule>
  </conditionalFormatting>
  <conditionalFormatting sqref="L70:N70">
    <cfRule type="expression" dxfId="209" priority="226" stopIfTrue="1">
      <formula>"t1=2"</formula>
    </cfRule>
  </conditionalFormatting>
  <conditionalFormatting sqref="M126:M127">
    <cfRule type="expression" dxfId="208" priority="221" stopIfTrue="1">
      <formula>"s=2"</formula>
    </cfRule>
  </conditionalFormatting>
  <conditionalFormatting sqref="K127">
    <cfRule type="expression" dxfId="207" priority="225" stopIfTrue="1">
      <formula>"s=2"</formula>
    </cfRule>
  </conditionalFormatting>
  <conditionalFormatting sqref="K126">
    <cfRule type="expression" dxfId="206" priority="224" stopIfTrue="1">
      <formula>"s=2"</formula>
    </cfRule>
  </conditionalFormatting>
  <conditionalFormatting sqref="N127">
    <cfRule type="expression" dxfId="205" priority="223" stopIfTrue="1">
      <formula>"s=2"</formula>
    </cfRule>
  </conditionalFormatting>
  <conditionalFormatting sqref="N126">
    <cfRule type="expression" dxfId="204" priority="222" stopIfTrue="1">
      <formula>"s=2"</formula>
    </cfRule>
  </conditionalFormatting>
  <conditionalFormatting sqref="L127">
    <cfRule type="expression" dxfId="203" priority="220" stopIfTrue="1">
      <formula>"s=2"</formula>
    </cfRule>
  </conditionalFormatting>
  <conditionalFormatting sqref="L126">
    <cfRule type="expression" dxfId="202" priority="219" stopIfTrue="1">
      <formula>"s=2"</formula>
    </cfRule>
  </conditionalFormatting>
  <conditionalFormatting sqref="K125">
    <cfRule type="expression" dxfId="201" priority="218" stopIfTrue="1">
      <formula>"s=2"</formula>
    </cfRule>
  </conditionalFormatting>
  <conditionalFormatting sqref="N125">
    <cfRule type="expression" dxfId="200" priority="217" stopIfTrue="1">
      <formula>"s=2"</formula>
    </cfRule>
  </conditionalFormatting>
  <conditionalFormatting sqref="M125">
    <cfRule type="expression" dxfId="199" priority="216" stopIfTrue="1">
      <formula>"s=2"</formula>
    </cfRule>
  </conditionalFormatting>
  <conditionalFormatting sqref="L125">
    <cfRule type="expression" dxfId="198" priority="215" stopIfTrue="1">
      <formula>"s=2"</formula>
    </cfRule>
  </conditionalFormatting>
  <conditionalFormatting sqref="K26">
    <cfRule type="expression" dxfId="197" priority="214" stopIfTrue="1">
      <formula>"s=2"</formula>
    </cfRule>
  </conditionalFormatting>
  <conditionalFormatting sqref="K27">
    <cfRule type="expression" dxfId="196" priority="213" stopIfTrue="1">
      <formula>"s=2"</formula>
    </cfRule>
  </conditionalFormatting>
  <conditionalFormatting sqref="N26">
    <cfRule type="expression" dxfId="195" priority="212" stopIfTrue="1">
      <formula>"s=2"</formula>
    </cfRule>
  </conditionalFormatting>
  <conditionalFormatting sqref="N27">
    <cfRule type="expression" dxfId="194" priority="211" stopIfTrue="1">
      <formula>"s=2"</formula>
    </cfRule>
  </conditionalFormatting>
  <conditionalFormatting sqref="M26:M28">
    <cfRule type="expression" dxfId="193" priority="210" stopIfTrue="1">
      <formula>"s=2"</formula>
    </cfRule>
  </conditionalFormatting>
  <conditionalFormatting sqref="K28">
    <cfRule type="expression" dxfId="192" priority="209" stopIfTrue="1">
      <formula>"s=2"</formula>
    </cfRule>
  </conditionalFormatting>
  <conditionalFormatting sqref="N28">
    <cfRule type="expression" dxfId="191" priority="208" stopIfTrue="1">
      <formula>"s=2"</formula>
    </cfRule>
  </conditionalFormatting>
  <conditionalFormatting sqref="L26">
    <cfRule type="expression" dxfId="190" priority="207" stopIfTrue="1">
      <formula>"s=2"</formula>
    </cfRule>
  </conditionalFormatting>
  <conditionalFormatting sqref="L27">
    <cfRule type="expression" dxfId="189" priority="206" stopIfTrue="1">
      <formula>"s=2"</formula>
    </cfRule>
  </conditionalFormatting>
  <conditionalFormatting sqref="L28">
    <cfRule type="expression" dxfId="188" priority="205" stopIfTrue="1">
      <formula>"s=2"</formula>
    </cfRule>
  </conditionalFormatting>
  <conditionalFormatting sqref="N29 K29">
    <cfRule type="expression" dxfId="187" priority="204" stopIfTrue="1">
      <formula>"t1=2"</formula>
    </cfRule>
  </conditionalFormatting>
  <conditionalFormatting sqref="K30">
    <cfRule type="expression" dxfId="186" priority="203" stopIfTrue="1">
      <formula>"s=2"</formula>
    </cfRule>
  </conditionalFormatting>
  <conditionalFormatting sqref="L29">
    <cfRule type="expression" dxfId="185" priority="200" stopIfTrue="1">
      <formula>"t1=2"</formula>
    </cfRule>
  </conditionalFormatting>
  <conditionalFormatting sqref="N30">
    <cfRule type="expression" dxfId="184" priority="202" stopIfTrue="1">
      <formula>"s=2"</formula>
    </cfRule>
  </conditionalFormatting>
  <conditionalFormatting sqref="M29:M30">
    <cfRule type="expression" dxfId="183" priority="201" stopIfTrue="1">
      <formula>"s=2"</formula>
    </cfRule>
  </conditionalFormatting>
  <conditionalFormatting sqref="L30">
    <cfRule type="expression" dxfId="182" priority="199" stopIfTrue="1">
      <formula>"s=2"</formula>
    </cfRule>
  </conditionalFormatting>
  <conditionalFormatting sqref="K26">
    <cfRule type="expression" dxfId="181" priority="198" stopIfTrue="1">
      <formula>"s=2"</formula>
    </cfRule>
  </conditionalFormatting>
  <conditionalFormatting sqref="K27">
    <cfRule type="expression" dxfId="180" priority="197" stopIfTrue="1">
      <formula>"s=2"</formula>
    </cfRule>
  </conditionalFormatting>
  <conditionalFormatting sqref="N26">
    <cfRule type="expression" dxfId="179" priority="196" stopIfTrue="1">
      <formula>"s=2"</formula>
    </cfRule>
  </conditionalFormatting>
  <conditionalFormatting sqref="N27">
    <cfRule type="expression" dxfId="178" priority="195" stopIfTrue="1">
      <formula>"s=2"</formula>
    </cfRule>
  </conditionalFormatting>
  <conditionalFormatting sqref="M26:M28">
    <cfRule type="expression" dxfId="177" priority="194" stopIfTrue="1">
      <formula>"s=2"</formula>
    </cfRule>
  </conditionalFormatting>
  <conditionalFormatting sqref="K28">
    <cfRule type="expression" dxfId="176" priority="193" stopIfTrue="1">
      <formula>"s=2"</formula>
    </cfRule>
  </conditionalFormatting>
  <conditionalFormatting sqref="N28">
    <cfRule type="expression" dxfId="175" priority="192" stopIfTrue="1">
      <formula>"s=2"</formula>
    </cfRule>
  </conditionalFormatting>
  <conditionalFormatting sqref="L26">
    <cfRule type="expression" dxfId="174" priority="191" stopIfTrue="1">
      <formula>"s=2"</formula>
    </cfRule>
  </conditionalFormatting>
  <conditionalFormatting sqref="L27">
    <cfRule type="expression" dxfId="173" priority="190" stopIfTrue="1">
      <formula>"s=2"</formula>
    </cfRule>
  </conditionalFormatting>
  <conditionalFormatting sqref="L28">
    <cfRule type="expression" dxfId="172" priority="189" stopIfTrue="1">
      <formula>"s=2"</formula>
    </cfRule>
  </conditionalFormatting>
  <conditionalFormatting sqref="N29 K29">
    <cfRule type="expression" dxfId="171" priority="188" stopIfTrue="1">
      <formula>"t1=2"</formula>
    </cfRule>
  </conditionalFormatting>
  <conditionalFormatting sqref="K30">
    <cfRule type="expression" dxfId="170" priority="187" stopIfTrue="1">
      <formula>"s=2"</formula>
    </cfRule>
  </conditionalFormatting>
  <conditionalFormatting sqref="L29">
    <cfRule type="expression" dxfId="169" priority="184" stopIfTrue="1">
      <formula>"t1=2"</formula>
    </cfRule>
  </conditionalFormatting>
  <conditionalFormatting sqref="N30">
    <cfRule type="expression" dxfId="168" priority="186" stopIfTrue="1">
      <formula>"s=2"</formula>
    </cfRule>
  </conditionalFormatting>
  <conditionalFormatting sqref="M29:M30">
    <cfRule type="expression" dxfId="167" priority="185" stopIfTrue="1">
      <formula>"s=2"</formula>
    </cfRule>
  </conditionalFormatting>
  <conditionalFormatting sqref="L30">
    <cfRule type="expression" dxfId="166" priority="183" stopIfTrue="1">
      <formula>"s=2"</formula>
    </cfRule>
  </conditionalFormatting>
  <conditionalFormatting sqref="K25 N22 K22 O16:O70 O77:O121">
    <cfRule type="expression" dxfId="165" priority="182" stopIfTrue="1">
      <formula>"t1=2"</formula>
    </cfRule>
  </conditionalFormatting>
  <conditionalFormatting sqref="K23:K24">
    <cfRule type="expression" dxfId="164" priority="181" stopIfTrue="1">
      <formula>"s=2"</formula>
    </cfRule>
  </conditionalFormatting>
  <conditionalFormatting sqref="K17">
    <cfRule type="expression" dxfId="163" priority="180" stopIfTrue="1">
      <formula>"s=2"</formula>
    </cfRule>
  </conditionalFormatting>
  <conditionalFormatting sqref="N25">
    <cfRule type="expression" dxfId="162" priority="179" stopIfTrue="1">
      <formula>"t1=2"</formula>
    </cfRule>
  </conditionalFormatting>
  <conditionalFormatting sqref="N23:N24 N16">
    <cfRule type="expression" dxfId="161" priority="178" stopIfTrue="1">
      <formula>"s=2"</formula>
    </cfRule>
  </conditionalFormatting>
  <conditionalFormatting sqref="N17">
    <cfRule type="expression" dxfId="160" priority="177" stopIfTrue="1">
      <formula>"s=2"</formula>
    </cfRule>
  </conditionalFormatting>
  <conditionalFormatting sqref="M16:M18 M22:M25">
    <cfRule type="expression" dxfId="159" priority="176" stopIfTrue="1">
      <formula>"s=2"</formula>
    </cfRule>
  </conditionalFormatting>
  <conditionalFormatting sqref="K18">
    <cfRule type="expression" dxfId="158" priority="175" stopIfTrue="1">
      <formula>"s=2"</formula>
    </cfRule>
  </conditionalFormatting>
  <conditionalFormatting sqref="L25">
    <cfRule type="expression" dxfId="157" priority="172" stopIfTrue="1">
      <formula>"t1=2"</formula>
    </cfRule>
  </conditionalFormatting>
  <conditionalFormatting sqref="N18">
    <cfRule type="expression" dxfId="156" priority="174" stopIfTrue="1">
      <formula>"s=2"</formula>
    </cfRule>
  </conditionalFormatting>
  <conditionalFormatting sqref="L22">
    <cfRule type="expression" dxfId="155" priority="173" stopIfTrue="1">
      <formula>"t1=2"</formula>
    </cfRule>
  </conditionalFormatting>
  <conditionalFormatting sqref="L23:L24 L16">
    <cfRule type="expression" dxfId="154" priority="171" stopIfTrue="1">
      <formula>"s=2"</formula>
    </cfRule>
  </conditionalFormatting>
  <conditionalFormatting sqref="L17">
    <cfRule type="expression" dxfId="153" priority="170" stopIfTrue="1">
      <formula>"s=2"</formula>
    </cfRule>
  </conditionalFormatting>
  <conditionalFormatting sqref="L18">
    <cfRule type="expression" dxfId="152" priority="169" stopIfTrue="1">
      <formula>"s=2"</formula>
    </cfRule>
  </conditionalFormatting>
  <conditionalFormatting sqref="N19 K19">
    <cfRule type="expression" dxfId="151" priority="168" stopIfTrue="1">
      <formula>"t1=2"</formula>
    </cfRule>
  </conditionalFormatting>
  <conditionalFormatting sqref="K20:K21">
    <cfRule type="expression" dxfId="150" priority="167" stopIfTrue="1">
      <formula>"s=2"</formula>
    </cfRule>
  </conditionalFormatting>
  <conditionalFormatting sqref="L19">
    <cfRule type="expression" dxfId="149" priority="164" stopIfTrue="1">
      <formula>"t1=2"</formula>
    </cfRule>
  </conditionalFormatting>
  <conditionalFormatting sqref="N20:N21">
    <cfRule type="expression" dxfId="148" priority="166" stopIfTrue="1">
      <formula>"s=2"</formula>
    </cfRule>
  </conditionalFormatting>
  <conditionalFormatting sqref="M19:M21">
    <cfRule type="expression" dxfId="147" priority="165" stopIfTrue="1">
      <formula>"s=2"</formula>
    </cfRule>
  </conditionalFormatting>
  <conditionalFormatting sqref="L20:L21">
    <cfRule type="expression" dxfId="146" priority="163" stopIfTrue="1">
      <formula>"s=2"</formula>
    </cfRule>
  </conditionalFormatting>
  <conditionalFormatting sqref="K83 K85:K86 N85:N86">
    <cfRule type="expression" dxfId="145" priority="162" stopIfTrue="1">
      <formula>"t1=2"</formula>
    </cfRule>
  </conditionalFormatting>
  <conditionalFormatting sqref="M78 M83:M87">
    <cfRule type="expression" dxfId="144" priority="161" stopIfTrue="1">
      <formula>"s=2"</formula>
    </cfRule>
  </conditionalFormatting>
  <conditionalFormatting sqref="K87">
    <cfRule type="expression" dxfId="143" priority="160" stopIfTrue="1">
      <formula>"s=2"</formula>
    </cfRule>
  </conditionalFormatting>
  <conditionalFormatting sqref="K84">
    <cfRule type="expression" dxfId="142" priority="159" stopIfTrue="1">
      <formula>"s=2"</formula>
    </cfRule>
  </conditionalFormatting>
  <conditionalFormatting sqref="N83">
    <cfRule type="expression" dxfId="141" priority="158" stopIfTrue="1">
      <formula>"t1=2"</formula>
    </cfRule>
  </conditionalFormatting>
  <conditionalFormatting sqref="N78">
    <cfRule type="expression" dxfId="140" priority="157" stopIfTrue="1">
      <formula>"t1=2"</formula>
    </cfRule>
  </conditionalFormatting>
  <conditionalFormatting sqref="N84">
    <cfRule type="expression" dxfId="139" priority="156" stopIfTrue="1">
      <formula>"t1=2"</formula>
    </cfRule>
  </conditionalFormatting>
  <conditionalFormatting sqref="N87">
    <cfRule type="expression" dxfId="138" priority="155" stopIfTrue="1">
      <formula>"s=2"</formula>
    </cfRule>
  </conditionalFormatting>
  <conditionalFormatting sqref="L85:L86">
    <cfRule type="expression" dxfId="137" priority="154" stopIfTrue="1">
      <formula>"t1=2"</formula>
    </cfRule>
  </conditionalFormatting>
  <conditionalFormatting sqref="L83">
    <cfRule type="expression" dxfId="136" priority="153" stopIfTrue="1">
      <formula>"t1=2"</formula>
    </cfRule>
  </conditionalFormatting>
  <conditionalFormatting sqref="L78">
    <cfRule type="expression" dxfId="135" priority="152" stopIfTrue="1">
      <formula>"t1=2"</formula>
    </cfRule>
  </conditionalFormatting>
  <conditionalFormatting sqref="L84">
    <cfRule type="expression" dxfId="134" priority="151" stopIfTrue="1">
      <formula>"t1=2"</formula>
    </cfRule>
  </conditionalFormatting>
  <conditionalFormatting sqref="L87">
    <cfRule type="expression" dxfId="133" priority="150" stopIfTrue="1">
      <formula>"s=2"</formula>
    </cfRule>
  </conditionalFormatting>
  <conditionalFormatting sqref="K79 K82 N82">
    <cfRule type="expression" dxfId="132" priority="149" stopIfTrue="1">
      <formula>"t1=2"</formula>
    </cfRule>
  </conditionalFormatting>
  <conditionalFormatting sqref="M79 M81:M82">
    <cfRule type="expression" dxfId="131" priority="148" stopIfTrue="1">
      <formula>"s=2"</formula>
    </cfRule>
  </conditionalFormatting>
  <conditionalFormatting sqref="K81">
    <cfRule type="expression" dxfId="130" priority="147" stopIfTrue="1">
      <formula>"s=2"</formula>
    </cfRule>
  </conditionalFormatting>
  <conditionalFormatting sqref="N79">
    <cfRule type="expression" dxfId="129" priority="146" stopIfTrue="1">
      <formula>"t1=2"</formula>
    </cfRule>
  </conditionalFormatting>
  <conditionalFormatting sqref="N81">
    <cfRule type="expression" dxfId="128" priority="145" stopIfTrue="1">
      <formula>"t1=2"</formula>
    </cfRule>
  </conditionalFormatting>
  <conditionalFormatting sqref="L82">
    <cfRule type="expression" dxfId="127" priority="144" stopIfTrue="1">
      <formula>"t1=2"</formula>
    </cfRule>
  </conditionalFormatting>
  <conditionalFormatting sqref="L79">
    <cfRule type="expression" dxfId="126" priority="143" stopIfTrue="1">
      <formula>"t1=2"</formula>
    </cfRule>
  </conditionalFormatting>
  <conditionalFormatting sqref="L81">
    <cfRule type="expression" dxfId="125" priority="142" stopIfTrue="1">
      <formula>"t1=2"</formula>
    </cfRule>
  </conditionalFormatting>
  <conditionalFormatting sqref="K105 K107:K108 N107:N108">
    <cfRule type="expression" dxfId="124" priority="141" stopIfTrue="1">
      <formula>"t1=2"</formula>
    </cfRule>
  </conditionalFormatting>
  <conditionalFormatting sqref="M105:M109 M88:M101">
    <cfRule type="expression" dxfId="123" priority="140" stopIfTrue="1">
      <formula>"s=2"</formula>
    </cfRule>
  </conditionalFormatting>
  <conditionalFormatting sqref="K109">
    <cfRule type="expression" dxfId="122" priority="139" stopIfTrue="1">
      <formula>"s=2"</formula>
    </cfRule>
  </conditionalFormatting>
  <conditionalFormatting sqref="K106">
    <cfRule type="expression" dxfId="121" priority="138" stopIfTrue="1">
      <formula>"s=2"</formula>
    </cfRule>
  </conditionalFormatting>
  <conditionalFormatting sqref="K88:K101">
    <cfRule type="expression" dxfId="120" priority="137" stopIfTrue="1">
      <formula>"s=2"</formula>
    </cfRule>
  </conditionalFormatting>
  <conditionalFormatting sqref="N105">
    <cfRule type="expression" dxfId="119" priority="136" stopIfTrue="1">
      <formula>"t1=2"</formula>
    </cfRule>
  </conditionalFormatting>
  <conditionalFormatting sqref="N88:N101">
    <cfRule type="expression" dxfId="118" priority="135" stopIfTrue="1">
      <formula>"t1=2"</formula>
    </cfRule>
  </conditionalFormatting>
  <conditionalFormatting sqref="N106">
    <cfRule type="expression" dxfId="117" priority="134" stopIfTrue="1">
      <formula>"t1=2"</formula>
    </cfRule>
  </conditionalFormatting>
  <conditionalFormatting sqref="N109">
    <cfRule type="expression" dxfId="116" priority="133" stopIfTrue="1">
      <formula>"s=2"</formula>
    </cfRule>
  </conditionalFormatting>
  <conditionalFormatting sqref="L107:L108">
    <cfRule type="expression" dxfId="115" priority="132" stopIfTrue="1">
      <formula>"t1=2"</formula>
    </cfRule>
  </conditionalFormatting>
  <conditionalFormatting sqref="L105">
    <cfRule type="expression" dxfId="114" priority="131" stopIfTrue="1">
      <formula>"t1=2"</formula>
    </cfRule>
  </conditionalFormatting>
  <conditionalFormatting sqref="L88:L101">
    <cfRule type="expression" dxfId="113" priority="130" stopIfTrue="1">
      <formula>"t1=2"</formula>
    </cfRule>
  </conditionalFormatting>
  <conditionalFormatting sqref="L106">
    <cfRule type="expression" dxfId="112" priority="129" stopIfTrue="1">
      <formula>"t1=2"</formula>
    </cfRule>
  </conditionalFormatting>
  <conditionalFormatting sqref="L109">
    <cfRule type="expression" dxfId="111" priority="128" stopIfTrue="1">
      <formula>"s=2"</formula>
    </cfRule>
  </conditionalFormatting>
  <conditionalFormatting sqref="K102 K104 N104">
    <cfRule type="expression" dxfId="110" priority="127" stopIfTrue="1">
      <formula>"t1=2"</formula>
    </cfRule>
  </conditionalFormatting>
  <conditionalFormatting sqref="M102:M104">
    <cfRule type="expression" dxfId="109" priority="126" stopIfTrue="1">
      <formula>"s=2"</formula>
    </cfRule>
  </conditionalFormatting>
  <conditionalFormatting sqref="K103">
    <cfRule type="expression" dxfId="108" priority="125" stopIfTrue="1">
      <formula>"s=2"</formula>
    </cfRule>
  </conditionalFormatting>
  <conditionalFormatting sqref="N102">
    <cfRule type="expression" dxfId="107" priority="124" stopIfTrue="1">
      <formula>"t1=2"</formula>
    </cfRule>
  </conditionalFormatting>
  <conditionalFormatting sqref="N103">
    <cfRule type="expression" dxfId="106" priority="123" stopIfTrue="1">
      <formula>"t1=2"</formula>
    </cfRule>
  </conditionalFormatting>
  <conditionalFormatting sqref="L104">
    <cfRule type="expression" dxfId="105" priority="122" stopIfTrue="1">
      <formula>"t1=2"</formula>
    </cfRule>
  </conditionalFormatting>
  <conditionalFormatting sqref="L102">
    <cfRule type="expression" dxfId="104" priority="121" stopIfTrue="1">
      <formula>"t1=2"</formula>
    </cfRule>
  </conditionalFormatting>
  <conditionalFormatting sqref="L103">
    <cfRule type="expression" dxfId="103" priority="120" stopIfTrue="1">
      <formula>"t1=2"</formula>
    </cfRule>
  </conditionalFormatting>
  <conditionalFormatting sqref="K36">
    <cfRule type="expression" dxfId="102" priority="119" stopIfTrue="1">
      <formula>"s=2"</formula>
    </cfRule>
  </conditionalFormatting>
  <conditionalFormatting sqref="K37">
    <cfRule type="expression" dxfId="101" priority="118" stopIfTrue="1">
      <formula>"s=2"</formula>
    </cfRule>
  </conditionalFormatting>
  <conditionalFormatting sqref="N36">
    <cfRule type="expression" dxfId="100" priority="117" stopIfTrue="1">
      <formula>"s=2"</formula>
    </cfRule>
  </conditionalFormatting>
  <conditionalFormatting sqref="N37">
    <cfRule type="expression" dxfId="99" priority="116" stopIfTrue="1">
      <formula>"s=2"</formula>
    </cfRule>
  </conditionalFormatting>
  <conditionalFormatting sqref="M36:M69">
    <cfRule type="expression" dxfId="98" priority="115" stopIfTrue="1">
      <formula>"s=2"</formula>
    </cfRule>
  </conditionalFormatting>
  <conditionalFormatting sqref="K38:K69">
    <cfRule type="expression" dxfId="97" priority="114" stopIfTrue="1">
      <formula>"s=2"</formula>
    </cfRule>
  </conditionalFormatting>
  <conditionalFormatting sqref="N38:N69">
    <cfRule type="expression" dxfId="96" priority="113" stopIfTrue="1">
      <formula>"s=2"</formula>
    </cfRule>
  </conditionalFormatting>
  <conditionalFormatting sqref="L36">
    <cfRule type="expression" dxfId="95" priority="112" stopIfTrue="1">
      <formula>"s=2"</formula>
    </cfRule>
  </conditionalFormatting>
  <conditionalFormatting sqref="L37">
    <cfRule type="expression" dxfId="94" priority="111" stopIfTrue="1">
      <formula>"s=2"</formula>
    </cfRule>
  </conditionalFormatting>
  <conditionalFormatting sqref="L38:L69">
    <cfRule type="expression" dxfId="93" priority="110" stopIfTrue="1">
      <formula>"s=2"</formula>
    </cfRule>
  </conditionalFormatting>
  <conditionalFormatting sqref="K35 N32 K32">
    <cfRule type="expression" dxfId="92" priority="109" stopIfTrue="1">
      <formula>"t1=2"</formula>
    </cfRule>
  </conditionalFormatting>
  <conditionalFormatting sqref="K33:K34">
    <cfRule type="expression" dxfId="91" priority="108" stopIfTrue="1">
      <formula>"s=2"</formula>
    </cfRule>
  </conditionalFormatting>
  <conditionalFormatting sqref="N35">
    <cfRule type="expression" dxfId="90" priority="107" stopIfTrue="1">
      <formula>"t1=2"</formula>
    </cfRule>
  </conditionalFormatting>
  <conditionalFormatting sqref="N33:N34">
    <cfRule type="expression" dxfId="89" priority="106" stopIfTrue="1">
      <formula>"s=2"</formula>
    </cfRule>
  </conditionalFormatting>
  <conditionalFormatting sqref="M32:M35">
    <cfRule type="expression" dxfId="88" priority="105" stopIfTrue="1">
      <formula>"s=2"</formula>
    </cfRule>
  </conditionalFormatting>
  <conditionalFormatting sqref="L32">
    <cfRule type="expression" dxfId="87" priority="104" stopIfTrue="1">
      <formula>"t1=2"</formula>
    </cfRule>
  </conditionalFormatting>
  <conditionalFormatting sqref="L35">
    <cfRule type="expression" dxfId="86" priority="103" stopIfTrue="1">
      <formula>"t1=2"</formula>
    </cfRule>
  </conditionalFormatting>
  <conditionalFormatting sqref="L33:L34">
    <cfRule type="expression" dxfId="85" priority="102" stopIfTrue="1">
      <formula>"s=2"</formula>
    </cfRule>
  </conditionalFormatting>
  <conditionalFormatting sqref="N31">
    <cfRule type="expression" dxfId="84" priority="101" stopIfTrue="1">
      <formula>"s=2"</formula>
    </cfRule>
  </conditionalFormatting>
  <conditionalFormatting sqref="M31">
    <cfRule type="expression" dxfId="83" priority="100" stopIfTrue="1">
      <formula>"s=2"</formula>
    </cfRule>
  </conditionalFormatting>
  <conditionalFormatting sqref="L31">
    <cfRule type="expression" dxfId="82" priority="99" stopIfTrue="1">
      <formula>"s=2"</formula>
    </cfRule>
  </conditionalFormatting>
  <conditionalFormatting sqref="K35 N32 K32">
    <cfRule type="expression" dxfId="81" priority="98" stopIfTrue="1">
      <formula>"t1=2"</formula>
    </cfRule>
  </conditionalFormatting>
  <conditionalFormatting sqref="K33:K34">
    <cfRule type="expression" dxfId="80" priority="97" stopIfTrue="1">
      <formula>"s=2"</formula>
    </cfRule>
  </conditionalFormatting>
  <conditionalFormatting sqref="N35">
    <cfRule type="expression" dxfId="79" priority="96" stopIfTrue="1">
      <formula>"t1=2"</formula>
    </cfRule>
  </conditionalFormatting>
  <conditionalFormatting sqref="N33:N34">
    <cfRule type="expression" dxfId="78" priority="95" stopIfTrue="1">
      <formula>"s=2"</formula>
    </cfRule>
  </conditionalFormatting>
  <conditionalFormatting sqref="M32:M35">
    <cfRule type="expression" dxfId="77" priority="94" stopIfTrue="1">
      <formula>"s=2"</formula>
    </cfRule>
  </conditionalFormatting>
  <conditionalFormatting sqref="L32">
    <cfRule type="expression" dxfId="76" priority="93" stopIfTrue="1">
      <formula>"t1=2"</formula>
    </cfRule>
  </conditionalFormatting>
  <conditionalFormatting sqref="L35">
    <cfRule type="expression" dxfId="75" priority="92" stopIfTrue="1">
      <formula>"t1=2"</formula>
    </cfRule>
  </conditionalFormatting>
  <conditionalFormatting sqref="L33:L34">
    <cfRule type="expression" dxfId="74" priority="91" stopIfTrue="1">
      <formula>"s=2"</formula>
    </cfRule>
  </conditionalFormatting>
  <conditionalFormatting sqref="N31">
    <cfRule type="expression" dxfId="73" priority="90" stopIfTrue="1">
      <formula>"s=2"</formula>
    </cfRule>
  </conditionalFormatting>
  <conditionalFormatting sqref="M31">
    <cfRule type="expression" dxfId="72" priority="89" stopIfTrue="1">
      <formula>"s=2"</formula>
    </cfRule>
  </conditionalFormatting>
  <conditionalFormatting sqref="L31">
    <cfRule type="expression" dxfId="71" priority="88" stopIfTrue="1">
      <formula>"s=2"</formula>
    </cfRule>
  </conditionalFormatting>
  <conditionalFormatting sqref="K114 K116:K117 N116:N117">
    <cfRule type="expression" dxfId="70" priority="87" stopIfTrue="1">
      <formula>"t1=2"</formula>
    </cfRule>
  </conditionalFormatting>
  <conditionalFormatting sqref="M110 M114:M118">
    <cfRule type="expression" dxfId="69" priority="86" stopIfTrue="1">
      <formula>"s=2"</formula>
    </cfRule>
  </conditionalFormatting>
  <conditionalFormatting sqref="K118">
    <cfRule type="expression" dxfId="68" priority="85" stopIfTrue="1">
      <formula>"s=2"</formula>
    </cfRule>
  </conditionalFormatting>
  <conditionalFormatting sqref="K115">
    <cfRule type="expression" dxfId="67" priority="84" stopIfTrue="1">
      <formula>"s=2"</formula>
    </cfRule>
  </conditionalFormatting>
  <conditionalFormatting sqref="K110">
    <cfRule type="expression" dxfId="66" priority="83" stopIfTrue="1">
      <formula>"s=2"</formula>
    </cfRule>
  </conditionalFormatting>
  <conditionalFormatting sqref="N114">
    <cfRule type="expression" dxfId="65" priority="82" stopIfTrue="1">
      <formula>"t1=2"</formula>
    </cfRule>
  </conditionalFormatting>
  <conditionalFormatting sqref="N110">
    <cfRule type="expression" dxfId="64" priority="81" stopIfTrue="1">
      <formula>"t1=2"</formula>
    </cfRule>
  </conditionalFormatting>
  <conditionalFormatting sqref="N115">
    <cfRule type="expression" dxfId="63" priority="80" stopIfTrue="1">
      <formula>"t1=2"</formula>
    </cfRule>
  </conditionalFormatting>
  <conditionalFormatting sqref="N118">
    <cfRule type="expression" dxfId="62" priority="79" stopIfTrue="1">
      <formula>"s=2"</formula>
    </cfRule>
  </conditionalFormatting>
  <conditionalFormatting sqref="L116:L117">
    <cfRule type="expression" dxfId="61" priority="78" stopIfTrue="1">
      <formula>"t1=2"</formula>
    </cfRule>
  </conditionalFormatting>
  <conditionalFormatting sqref="L114">
    <cfRule type="expression" dxfId="60" priority="77" stopIfTrue="1">
      <formula>"t1=2"</formula>
    </cfRule>
  </conditionalFormatting>
  <conditionalFormatting sqref="L110">
    <cfRule type="expression" dxfId="59" priority="76" stopIfTrue="1">
      <formula>"t1=2"</formula>
    </cfRule>
  </conditionalFormatting>
  <conditionalFormatting sqref="L115">
    <cfRule type="expression" dxfId="58" priority="75" stopIfTrue="1">
      <formula>"t1=2"</formula>
    </cfRule>
  </conditionalFormatting>
  <conditionalFormatting sqref="L118">
    <cfRule type="expression" dxfId="57" priority="74" stopIfTrue="1">
      <formula>"s=2"</formula>
    </cfRule>
  </conditionalFormatting>
  <conditionalFormatting sqref="K111 K113 N113">
    <cfRule type="expression" dxfId="56" priority="73" stopIfTrue="1">
      <formula>"t1=2"</formula>
    </cfRule>
  </conditionalFormatting>
  <conditionalFormatting sqref="M111:M113">
    <cfRule type="expression" dxfId="55" priority="72" stopIfTrue="1">
      <formula>"s=2"</formula>
    </cfRule>
  </conditionalFormatting>
  <conditionalFormatting sqref="K112">
    <cfRule type="expression" dxfId="54" priority="71" stopIfTrue="1">
      <formula>"s=2"</formula>
    </cfRule>
  </conditionalFormatting>
  <conditionalFormatting sqref="N111">
    <cfRule type="expression" dxfId="53" priority="70" stopIfTrue="1">
      <formula>"t1=2"</formula>
    </cfRule>
  </conditionalFormatting>
  <conditionalFormatting sqref="N112">
    <cfRule type="expression" dxfId="52" priority="69" stopIfTrue="1">
      <formula>"t1=2"</formula>
    </cfRule>
  </conditionalFormatting>
  <conditionalFormatting sqref="L113">
    <cfRule type="expression" dxfId="51" priority="68" stopIfTrue="1">
      <formula>"t1=2"</formula>
    </cfRule>
  </conditionalFormatting>
  <conditionalFormatting sqref="L111">
    <cfRule type="expression" dxfId="50" priority="67" stopIfTrue="1">
      <formula>"t1=2"</formula>
    </cfRule>
  </conditionalFormatting>
  <conditionalFormatting sqref="L112">
    <cfRule type="expression" dxfId="49" priority="66" stopIfTrue="1">
      <formula>"t1=2"</formula>
    </cfRule>
  </conditionalFormatting>
  <conditionalFormatting sqref="K80">
    <cfRule type="expression" dxfId="48" priority="65" stopIfTrue="1">
      <formula>"t1=2"</formula>
    </cfRule>
  </conditionalFormatting>
  <conditionalFormatting sqref="M80">
    <cfRule type="expression" dxfId="47" priority="64" stopIfTrue="1">
      <formula>"s=2"</formula>
    </cfRule>
  </conditionalFormatting>
  <conditionalFormatting sqref="N80">
    <cfRule type="expression" dxfId="46" priority="63" stopIfTrue="1">
      <formula>"t1=2"</formula>
    </cfRule>
  </conditionalFormatting>
  <conditionalFormatting sqref="L80">
    <cfRule type="expression" dxfId="45" priority="62" stopIfTrue="1">
      <formula>"t1=2"</formula>
    </cfRule>
  </conditionalFormatting>
  <conditionalFormatting sqref="K129">
    <cfRule type="expression" dxfId="44" priority="61" stopIfTrue="1">
      <formula>"t1=2"</formula>
    </cfRule>
  </conditionalFormatting>
  <conditionalFormatting sqref="L129">
    <cfRule type="expression" dxfId="43" priority="60" stopIfTrue="1">
      <formula>"t1=2"</formula>
    </cfRule>
  </conditionalFormatting>
  <conditionalFormatting sqref="M129">
    <cfRule type="expression" dxfId="42" priority="59" stopIfTrue="1">
      <formula>"t1=2"</formula>
    </cfRule>
  </conditionalFormatting>
  <conditionalFormatting sqref="N129">
    <cfRule type="expression" dxfId="41" priority="58" stopIfTrue="1">
      <formula>"t1=2"</formula>
    </cfRule>
  </conditionalFormatting>
  <conditionalFormatting sqref="B78:B120">
    <cfRule type="expression" dxfId="40" priority="57" stopIfTrue="1">
      <formula>"s=2"</formula>
    </cfRule>
  </conditionalFormatting>
  <conditionalFormatting sqref="B122:B127">
    <cfRule type="expression" dxfId="39" priority="56" stopIfTrue="1">
      <formula>"s=2"</formula>
    </cfRule>
  </conditionalFormatting>
  <conditionalFormatting sqref="Q70 Q77:R77">
    <cfRule type="expression" dxfId="38" priority="55" stopIfTrue="1">
      <formula>"t1=2"</formula>
    </cfRule>
  </conditionalFormatting>
  <conditionalFormatting sqref="Q16:Q69 Q78:Q120">
    <cfRule type="expression" dxfId="37" priority="54" stopIfTrue="1">
      <formula>"s=2"</formula>
    </cfRule>
  </conditionalFormatting>
  <conditionalFormatting sqref="S78:S120">
    <cfRule type="expression" dxfId="36" priority="51" stopIfTrue="1">
      <formula>"s=2"</formula>
    </cfRule>
  </conditionalFormatting>
  <conditionalFormatting sqref="R16:S70 S77">
    <cfRule type="expression" dxfId="35" priority="53" stopIfTrue="1">
      <formula>"s=2"</formula>
    </cfRule>
  </conditionalFormatting>
  <conditionalFormatting sqref="R121:S121 R78:R120 R128:S129">
    <cfRule type="expression" dxfId="34" priority="52" stopIfTrue="1">
      <formula>"s=2"</formula>
    </cfRule>
  </conditionalFormatting>
  <conditionalFormatting sqref="M76">
    <cfRule type="expression" dxfId="33" priority="37" stopIfTrue="1">
      <formula>"s=2"</formula>
    </cfRule>
  </conditionalFormatting>
  <conditionalFormatting sqref="T70 T121 T128">
    <cfRule type="expression" dxfId="32" priority="50" stopIfTrue="1">
      <formula>"t1=2"</formula>
    </cfRule>
  </conditionalFormatting>
  <conditionalFormatting sqref="T16:T69">
    <cfRule type="expression" dxfId="31" priority="49" stopIfTrue="1">
      <formula>"s=2"</formula>
    </cfRule>
  </conditionalFormatting>
  <conditionalFormatting sqref="T78:T120">
    <cfRule type="expression" dxfId="30" priority="47" stopIfTrue="1">
      <formula>"s=2"</formula>
    </cfRule>
  </conditionalFormatting>
  <conditionalFormatting sqref="T129">
    <cfRule type="expression" dxfId="29" priority="48" stopIfTrue="1">
      <formula>"t1=2"</formula>
    </cfRule>
  </conditionalFormatting>
  <conditionalFormatting sqref="B71:B76">
    <cfRule type="expression" dxfId="28" priority="31" stopIfTrue="1">
      <formula>"s=2"</formula>
    </cfRule>
  </conditionalFormatting>
  <conditionalFormatting sqref="O71:O76">
    <cfRule type="expression" dxfId="27" priority="46" stopIfTrue="1">
      <formula>"t1=2"</formula>
    </cfRule>
  </conditionalFormatting>
  <conditionalFormatting sqref="K72:K74 M71:M74">
    <cfRule type="expression" dxfId="26" priority="45" stopIfTrue="1">
      <formula>"s=2"</formula>
    </cfRule>
  </conditionalFormatting>
  <conditionalFormatting sqref="K71">
    <cfRule type="expression" dxfId="25" priority="44" stopIfTrue="1">
      <formula>"s=2"</formula>
    </cfRule>
  </conditionalFormatting>
  <conditionalFormatting sqref="N72:N74">
    <cfRule type="expression" dxfId="24" priority="43" stopIfTrue="1">
      <formula>"s=2"</formula>
    </cfRule>
  </conditionalFormatting>
  <conditionalFormatting sqref="N71">
    <cfRule type="expression" dxfId="23" priority="42" stopIfTrue="1">
      <formula>"s=2"</formula>
    </cfRule>
  </conditionalFormatting>
  <conditionalFormatting sqref="L72:L74">
    <cfRule type="expression" dxfId="22" priority="41" stopIfTrue="1">
      <formula>"s=2"</formula>
    </cfRule>
  </conditionalFormatting>
  <conditionalFormatting sqref="L71">
    <cfRule type="expression" dxfId="21" priority="40" stopIfTrue="1">
      <formula>"s=2"</formula>
    </cfRule>
  </conditionalFormatting>
  <conditionalFormatting sqref="K76">
    <cfRule type="expression" dxfId="20" priority="39" stopIfTrue="1">
      <formula>"s=2"</formula>
    </cfRule>
  </conditionalFormatting>
  <conditionalFormatting sqref="N76">
    <cfRule type="expression" dxfId="19" priority="38" stopIfTrue="1">
      <formula>"s=2"</formula>
    </cfRule>
  </conditionalFormatting>
  <conditionalFormatting sqref="L76">
    <cfRule type="expression" dxfId="18" priority="36" stopIfTrue="1">
      <formula>"s=2"</formula>
    </cfRule>
  </conditionalFormatting>
  <conditionalFormatting sqref="K75">
    <cfRule type="expression" dxfId="17" priority="35" stopIfTrue="1">
      <formula>"s=2"</formula>
    </cfRule>
  </conditionalFormatting>
  <conditionalFormatting sqref="N75">
    <cfRule type="expression" dxfId="16" priority="34" stopIfTrue="1">
      <formula>"s=2"</formula>
    </cfRule>
  </conditionalFormatting>
  <conditionalFormatting sqref="M75">
    <cfRule type="expression" dxfId="15" priority="33" stopIfTrue="1">
      <formula>"s=2"</formula>
    </cfRule>
  </conditionalFormatting>
  <conditionalFormatting sqref="L75">
    <cfRule type="expression" dxfId="14" priority="32" stopIfTrue="1">
      <formula>"s=2"</formula>
    </cfRule>
  </conditionalFormatting>
  <conditionalFormatting sqref="Q71:Q76">
    <cfRule type="expression" dxfId="13" priority="30" stopIfTrue="1">
      <formula>"s=2"</formula>
    </cfRule>
  </conditionalFormatting>
  <conditionalFormatting sqref="R71:S76">
    <cfRule type="expression" dxfId="12" priority="29" stopIfTrue="1">
      <formula>"s=2"</formula>
    </cfRule>
  </conditionalFormatting>
  <conditionalFormatting sqref="T71:T76">
    <cfRule type="expression" dxfId="11" priority="28" stopIfTrue="1">
      <formula>"s=2"</formula>
    </cfRule>
  </conditionalFormatting>
  <conditionalFormatting sqref="Q122:Q127">
    <cfRule type="expression" dxfId="10" priority="27" stopIfTrue="1">
      <formula>"s=2"</formula>
    </cfRule>
  </conditionalFormatting>
  <conditionalFormatting sqref="R122:R127">
    <cfRule type="expression" dxfId="9" priority="26" stopIfTrue="1">
      <formula>"s=2"</formula>
    </cfRule>
  </conditionalFormatting>
  <conditionalFormatting sqref="S122:S127">
    <cfRule type="expression" dxfId="8" priority="25" stopIfTrue="1">
      <formula>"s=2"</formula>
    </cfRule>
  </conditionalFormatting>
  <conditionalFormatting sqref="T122:T127">
    <cfRule type="expression" dxfId="7" priority="24" stopIfTrue="1">
      <formula>"s=2"</formula>
    </cfRule>
  </conditionalFormatting>
  <conditionalFormatting sqref="T77">
    <cfRule type="expression" dxfId="6" priority="23" stopIfTrue="1">
      <formula>"t1=2"</formula>
    </cfRule>
  </conditionalFormatting>
  <conditionalFormatting sqref="K77">
    <cfRule type="expression" dxfId="5" priority="22" stopIfTrue="1">
      <formula>"t1=2"</formula>
    </cfRule>
  </conditionalFormatting>
  <conditionalFormatting sqref="L77:N77">
    <cfRule type="expression" dxfId="4" priority="21" stopIfTrue="1">
      <formula>"t1=2"</formula>
    </cfRule>
  </conditionalFormatting>
  <conditionalFormatting sqref="O129">
    <cfRule type="expression" dxfId="3" priority="20" stopIfTrue="1">
      <formula>"t1=2"</formula>
    </cfRule>
  </conditionalFormatting>
  <conditionalFormatting sqref="H16">
    <cfRule type="expression" dxfId="2" priority="3">
      <formula>MOD(H16,1)&lt;&gt;0</formula>
    </cfRule>
  </conditionalFormatting>
  <conditionalFormatting sqref="H17:H69">
    <cfRule type="expression" dxfId="1" priority="2">
      <formula>MOD(H17,1)&lt;&gt;0</formula>
    </cfRule>
  </conditionalFormatting>
  <conditionalFormatting sqref="H71:H127">
    <cfRule type="expression" dxfId="0" priority="1">
      <formula>MOD(H71,1)&lt;&gt;0</formula>
    </cfRule>
  </conditionalFormatting>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ErrorMessage="1" xr:uid="{00000000-0002-0000-0300-000000000000}">
          <x14:formula1>
            <xm:f>Sheet2!$I$2:$I$7</xm:f>
          </x14:formula1>
          <xm:sqref>B71:B76 B122:B127</xm:sqref>
        </x14:dataValidation>
        <x14:dataValidation type="list" allowBlank="1" showInputMessage="1" showErrorMessage="1" xr:uid="{00000000-0002-0000-0300-000001000000}">
          <x14:formula1>
            <xm:f>Sheet2!$D$1:$D$5</xm:f>
          </x14:formula1>
          <xm:sqref>C12</xm:sqref>
        </x14:dataValidation>
        <x14:dataValidation type="list" allowBlank="1" showErrorMessage="1" xr:uid="{00000000-0002-0000-0300-000002000000}">
          <x14:formula1>
            <xm:f>Sheet2!$F$4:$F$47</xm:f>
          </x14:formula1>
          <xm:sqref>B78:B120 B16:B69</xm:sqref>
        </x14:dataValidation>
        <x14:dataValidation type="list" allowBlank="1" showInputMessage="1" showErrorMessage="1" xr:uid="{00000000-0002-0000-0300-000003000000}">
          <x14:formula1>
            <xm:f>Sheet2!$B$1:$B$2</xm:f>
          </x14:formula1>
          <xm:sqref>C10</xm:sqref>
        </x14:dataValidation>
        <x14:dataValidation type="list" allowBlank="1" showErrorMessage="1" xr:uid="{00000000-0002-0000-0300-000004000000}">
          <x14:formula1>
            <xm:f>Sheet2!$A$1:$A$6</xm:f>
          </x14:formula1>
          <xm:sqref>C8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05"/>
  <sheetViews>
    <sheetView workbookViewId="0">
      <selection activeCell="D57" sqref="D57"/>
    </sheetView>
  </sheetViews>
  <sheetFormatPr defaultRowHeight="13.2" x14ac:dyDescent="0.25"/>
  <cols>
    <col min="1" max="1" width="13" customWidth="1"/>
    <col min="2" max="2" width="55.44140625" customWidth="1"/>
    <col min="3" max="3" width="19.6640625" customWidth="1"/>
    <col min="4" max="4" width="27.33203125" style="37" customWidth="1"/>
  </cols>
  <sheetData>
    <row r="1" spans="1:5" ht="87.6" customHeight="1" x14ac:dyDescent="0.25"/>
    <row r="2" spans="1:5" ht="31.2" customHeight="1" x14ac:dyDescent="0.3">
      <c r="A2" s="72"/>
      <c r="B2" s="72"/>
      <c r="C2" s="72"/>
      <c r="D2" s="73"/>
    </row>
    <row r="3" spans="1:5" ht="21" x14ac:dyDescent="0.4">
      <c r="A3" s="72"/>
      <c r="B3" s="387" t="s">
        <v>65</v>
      </c>
      <c r="C3" s="387"/>
      <c r="D3" s="387"/>
    </row>
    <row r="4" spans="1:5" ht="16.2" thickBot="1" x14ac:dyDescent="0.35">
      <c r="A4" s="72"/>
      <c r="B4" s="72"/>
      <c r="C4" s="72"/>
      <c r="D4" s="73"/>
    </row>
    <row r="5" spans="1:5" ht="15.6" x14ac:dyDescent="0.3">
      <c r="A5" s="72"/>
      <c r="B5" s="74" t="s">
        <v>27</v>
      </c>
      <c r="C5" s="75"/>
      <c r="D5" s="76"/>
    </row>
    <row r="6" spans="1:5" ht="18" x14ac:dyDescent="0.3">
      <c r="A6" s="72"/>
      <c r="B6" s="77" t="s">
        <v>28</v>
      </c>
      <c r="C6" s="78"/>
      <c r="D6" s="79"/>
    </row>
    <row r="7" spans="1:5" ht="31.2" x14ac:dyDescent="0.3">
      <c r="A7" s="72"/>
      <c r="B7" s="80" t="s">
        <v>66</v>
      </c>
      <c r="C7" s="81" t="s">
        <v>67</v>
      </c>
      <c r="D7" s="82" t="s">
        <v>68</v>
      </c>
    </row>
    <row r="8" spans="1:5" ht="52.5" customHeight="1" x14ac:dyDescent="0.3">
      <c r="A8" s="72"/>
      <c r="B8" s="390" t="s">
        <v>69</v>
      </c>
      <c r="C8" s="83">
        <v>1</v>
      </c>
      <c r="D8" s="84">
        <v>20</v>
      </c>
    </row>
    <row r="9" spans="1:5" ht="15.6" x14ac:dyDescent="0.3">
      <c r="A9" s="72"/>
      <c r="B9" s="389"/>
      <c r="C9" s="85">
        <v>2</v>
      </c>
      <c r="D9" s="86">
        <v>20</v>
      </c>
      <c r="E9" s="38"/>
    </row>
    <row r="10" spans="1:5" ht="15.6" x14ac:dyDescent="0.3">
      <c r="A10" s="72"/>
      <c r="B10" s="85"/>
      <c r="C10" s="85">
        <v>2.5</v>
      </c>
      <c r="D10" s="86">
        <v>16.399999999999999</v>
      </c>
      <c r="E10" s="38"/>
    </row>
    <row r="11" spans="1:5" ht="15.6" x14ac:dyDescent="0.3">
      <c r="A11" s="72"/>
      <c r="B11" s="85"/>
      <c r="C11" s="85">
        <v>3</v>
      </c>
      <c r="D11" s="86">
        <v>14</v>
      </c>
      <c r="E11" s="38"/>
    </row>
    <row r="12" spans="1:5" ht="15.6" x14ac:dyDescent="0.3">
      <c r="A12" s="72"/>
      <c r="B12" s="85"/>
      <c r="C12" s="85">
        <v>3.5</v>
      </c>
      <c r="D12" s="86">
        <v>11.7</v>
      </c>
      <c r="E12" s="38"/>
    </row>
    <row r="13" spans="1:5" ht="15.6" x14ac:dyDescent="0.3">
      <c r="A13" s="72"/>
      <c r="B13" s="85"/>
      <c r="C13" s="85">
        <v>4</v>
      </c>
      <c r="D13" s="86">
        <v>10.199999999999999</v>
      </c>
      <c r="E13" s="38"/>
    </row>
    <row r="14" spans="1:5" ht="15.6" x14ac:dyDescent="0.3">
      <c r="A14" s="72"/>
      <c r="B14" s="85"/>
      <c r="C14" s="85">
        <v>4.5</v>
      </c>
      <c r="D14" s="86">
        <v>9.1</v>
      </c>
    </row>
    <row r="15" spans="1:5" ht="15.6" x14ac:dyDescent="0.3">
      <c r="A15" s="72"/>
      <c r="B15" s="85"/>
      <c r="C15" s="85">
        <v>5</v>
      </c>
      <c r="D15" s="86">
        <v>8.1999999999999993</v>
      </c>
    </row>
    <row r="16" spans="1:5" ht="15.6" x14ac:dyDescent="0.3">
      <c r="A16" s="72"/>
      <c r="B16" s="85"/>
      <c r="C16" s="85">
        <v>6</v>
      </c>
      <c r="D16" s="86">
        <v>6.8</v>
      </c>
    </row>
    <row r="17" spans="1:4" ht="15.6" x14ac:dyDescent="0.3">
      <c r="A17" s="72"/>
      <c r="B17" s="85"/>
      <c r="C17" s="85">
        <v>7</v>
      </c>
      <c r="D17" s="86">
        <v>5.9</v>
      </c>
    </row>
    <row r="18" spans="1:4" ht="15.6" x14ac:dyDescent="0.3">
      <c r="A18" s="72"/>
      <c r="B18" s="85"/>
      <c r="C18" s="85">
        <v>8</v>
      </c>
      <c r="D18" s="86">
        <v>5.0999999999999996</v>
      </c>
    </row>
    <row r="19" spans="1:4" ht="15.6" x14ac:dyDescent="0.3">
      <c r="A19" s="72"/>
      <c r="B19" s="85"/>
      <c r="C19" s="85">
        <v>9</v>
      </c>
      <c r="D19" s="86">
        <v>4.5999999999999996</v>
      </c>
    </row>
    <row r="20" spans="1:4" ht="15.6" x14ac:dyDescent="0.3">
      <c r="A20" s="72"/>
      <c r="B20" s="85"/>
      <c r="C20" s="85">
        <v>10</v>
      </c>
      <c r="D20" s="86">
        <v>4.0999999999999996</v>
      </c>
    </row>
    <row r="21" spans="1:4" ht="15.6" x14ac:dyDescent="0.3">
      <c r="A21" s="72"/>
      <c r="B21" s="85"/>
      <c r="C21" s="85">
        <v>11</v>
      </c>
      <c r="D21" s="86">
        <v>3.7</v>
      </c>
    </row>
    <row r="22" spans="1:4" ht="15.6" x14ac:dyDescent="0.3">
      <c r="A22" s="72"/>
      <c r="B22" s="85"/>
      <c r="C22" s="85">
        <v>12</v>
      </c>
      <c r="D22" s="86">
        <v>3.4</v>
      </c>
    </row>
    <row r="23" spans="1:4" ht="15.6" x14ac:dyDescent="0.3">
      <c r="A23" s="72"/>
      <c r="B23" s="85"/>
      <c r="C23" s="85">
        <v>16</v>
      </c>
      <c r="D23" s="86">
        <v>2.6</v>
      </c>
    </row>
    <row r="24" spans="1:4" ht="15.6" x14ac:dyDescent="0.3">
      <c r="A24" s="72"/>
      <c r="B24" s="85"/>
      <c r="C24" s="85">
        <v>20</v>
      </c>
      <c r="D24" s="86">
        <v>2</v>
      </c>
    </row>
    <row r="25" spans="1:4" ht="16.2" thickBot="1" x14ac:dyDescent="0.35">
      <c r="A25" s="72"/>
      <c r="B25" s="87"/>
      <c r="C25" s="87">
        <v>24</v>
      </c>
      <c r="D25" s="88">
        <v>1.7</v>
      </c>
    </row>
    <row r="26" spans="1:4" ht="15.6" x14ac:dyDescent="0.3">
      <c r="A26" s="72"/>
      <c r="B26" s="388" t="s">
        <v>70</v>
      </c>
      <c r="C26" s="89" t="s">
        <v>71</v>
      </c>
      <c r="D26" s="86">
        <v>20</v>
      </c>
    </row>
    <row r="27" spans="1:4" ht="15.6" x14ac:dyDescent="0.3">
      <c r="A27" s="72"/>
      <c r="B27" s="389"/>
      <c r="C27" s="90">
        <v>7</v>
      </c>
      <c r="D27" s="86">
        <v>19.600000000000001</v>
      </c>
    </row>
    <row r="28" spans="1:4" ht="15.6" x14ac:dyDescent="0.3">
      <c r="A28" s="72"/>
      <c r="B28" s="85"/>
      <c r="C28" s="85">
        <v>8</v>
      </c>
      <c r="D28" s="86">
        <v>17.100000000000001</v>
      </c>
    </row>
    <row r="29" spans="1:4" ht="15.6" x14ac:dyDescent="0.3">
      <c r="A29" s="72"/>
      <c r="B29" s="85"/>
      <c r="C29" s="85">
        <v>9</v>
      </c>
      <c r="D29" s="86">
        <v>15.2</v>
      </c>
    </row>
    <row r="30" spans="1:4" ht="15.6" x14ac:dyDescent="0.3">
      <c r="A30" s="72"/>
      <c r="B30" s="85"/>
      <c r="C30" s="85">
        <v>10</v>
      </c>
      <c r="D30" s="86">
        <v>13.7</v>
      </c>
    </row>
    <row r="31" spans="1:4" ht="15.6" x14ac:dyDescent="0.3">
      <c r="A31" s="72"/>
      <c r="B31" s="85"/>
      <c r="C31" s="85">
        <v>11</v>
      </c>
      <c r="D31" s="86">
        <v>12.5</v>
      </c>
    </row>
    <row r="32" spans="1:4" ht="15.6" x14ac:dyDescent="0.3">
      <c r="A32" s="72"/>
      <c r="B32" s="85"/>
      <c r="C32" s="85">
        <v>12</v>
      </c>
      <c r="D32" s="86">
        <v>11.4</v>
      </c>
    </row>
    <row r="33" spans="1:4" ht="14.7" customHeight="1" x14ac:dyDescent="0.3">
      <c r="A33" s="72"/>
      <c r="B33" s="85"/>
      <c r="C33" s="85">
        <v>16</v>
      </c>
      <c r="D33" s="86">
        <v>8.6</v>
      </c>
    </row>
    <row r="34" spans="1:4" ht="12.75" customHeight="1" x14ac:dyDescent="0.3">
      <c r="A34" s="72"/>
      <c r="B34" s="85"/>
      <c r="C34" s="85">
        <v>20</v>
      </c>
      <c r="D34" s="86">
        <v>6.8</v>
      </c>
    </row>
    <row r="35" spans="1:4" ht="16.2" thickBot="1" x14ac:dyDescent="0.35">
      <c r="A35" s="72"/>
      <c r="B35" s="87"/>
      <c r="C35" s="87">
        <v>24</v>
      </c>
      <c r="D35" s="88">
        <v>5.7</v>
      </c>
    </row>
    <row r="36" spans="1:4" ht="15.6" x14ac:dyDescent="0.3">
      <c r="A36" s="72"/>
      <c r="B36" s="91" t="s">
        <v>72</v>
      </c>
      <c r="C36" s="89" t="s">
        <v>73</v>
      </c>
      <c r="D36" s="86">
        <v>20</v>
      </c>
    </row>
    <row r="37" spans="1:4" ht="15.6" x14ac:dyDescent="0.3">
      <c r="A37" s="72"/>
      <c r="B37" s="85"/>
      <c r="C37" s="85">
        <v>10</v>
      </c>
      <c r="D37" s="86">
        <v>19.100000000000001</v>
      </c>
    </row>
    <row r="38" spans="1:4" ht="15.6" x14ac:dyDescent="0.3">
      <c r="A38" s="72"/>
      <c r="B38" s="85"/>
      <c r="C38" s="85">
        <v>11</v>
      </c>
      <c r="D38" s="86">
        <v>17.399999999999999</v>
      </c>
    </row>
    <row r="39" spans="1:4" ht="15.6" x14ac:dyDescent="0.3">
      <c r="A39" s="72"/>
      <c r="B39" s="85"/>
      <c r="C39" s="85">
        <v>12</v>
      </c>
      <c r="D39" s="86">
        <v>16</v>
      </c>
    </row>
    <row r="40" spans="1:4" ht="15.6" x14ac:dyDescent="0.3">
      <c r="A40" s="72"/>
      <c r="B40" s="85"/>
      <c r="C40" s="85">
        <v>16</v>
      </c>
      <c r="D40" s="86">
        <v>12</v>
      </c>
    </row>
    <row r="41" spans="1:4" ht="15.6" x14ac:dyDescent="0.3">
      <c r="A41" s="72"/>
      <c r="B41" s="85"/>
      <c r="C41" s="85">
        <v>20</v>
      </c>
      <c r="D41" s="86">
        <v>9.6</v>
      </c>
    </row>
    <row r="42" spans="1:4" ht="16.2" thickBot="1" x14ac:dyDescent="0.35">
      <c r="A42" s="72"/>
      <c r="B42" s="92"/>
      <c r="C42" s="85">
        <v>24</v>
      </c>
      <c r="D42" s="88">
        <v>8</v>
      </c>
    </row>
    <row r="43" spans="1:4" ht="15.6" x14ac:dyDescent="0.3">
      <c r="A43" s="72"/>
      <c r="B43" s="91" t="s">
        <v>74</v>
      </c>
      <c r="C43" s="93">
        <v>24</v>
      </c>
      <c r="D43" s="94">
        <v>5</v>
      </c>
    </row>
    <row r="44" spans="1:4" ht="16.2" thickBot="1" x14ac:dyDescent="0.35">
      <c r="A44" s="72"/>
      <c r="B44" s="92" t="s">
        <v>75</v>
      </c>
      <c r="C44" s="92">
        <v>24</v>
      </c>
      <c r="D44" s="88">
        <v>8</v>
      </c>
    </row>
    <row r="45" spans="1:4" ht="31.2" x14ac:dyDescent="0.3">
      <c r="A45" s="95"/>
      <c r="B45" s="85" t="s">
        <v>76</v>
      </c>
      <c r="C45" s="85"/>
      <c r="D45" s="86">
        <v>15</v>
      </c>
    </row>
    <row r="46" spans="1:4" ht="15.6" x14ac:dyDescent="0.3">
      <c r="A46" s="72"/>
      <c r="B46" s="85" t="s">
        <v>77</v>
      </c>
      <c r="C46" s="85"/>
      <c r="D46" s="86">
        <v>10</v>
      </c>
    </row>
    <row r="47" spans="1:4" ht="16.2" thickBot="1" x14ac:dyDescent="0.35">
      <c r="A47" s="72"/>
      <c r="B47" s="87" t="s">
        <v>78</v>
      </c>
      <c r="C47" s="87"/>
      <c r="D47" s="88">
        <v>15</v>
      </c>
    </row>
    <row r="48" spans="1:4" ht="18" x14ac:dyDescent="0.3">
      <c r="A48" s="72"/>
      <c r="B48" s="96" t="s">
        <v>29</v>
      </c>
      <c r="C48" s="85"/>
      <c r="D48" s="86"/>
    </row>
    <row r="49" spans="1:4" ht="15.6" x14ac:dyDescent="0.3">
      <c r="A49" s="72"/>
      <c r="B49" s="78" t="s">
        <v>30</v>
      </c>
      <c r="C49" s="85"/>
      <c r="D49" s="86">
        <v>18</v>
      </c>
    </row>
    <row r="50" spans="1:4" ht="15.6" x14ac:dyDescent="0.3">
      <c r="A50" s="72"/>
      <c r="B50" s="85" t="s">
        <v>79</v>
      </c>
      <c r="C50" s="85"/>
      <c r="D50" s="86">
        <v>20</v>
      </c>
    </row>
    <row r="51" spans="1:4" ht="15.6" x14ac:dyDescent="0.3">
      <c r="A51" s="72"/>
      <c r="B51" s="85" t="s">
        <v>80</v>
      </c>
      <c r="C51" s="85"/>
      <c r="D51" s="86">
        <v>18</v>
      </c>
    </row>
    <row r="52" spans="1:4" ht="15.6" x14ac:dyDescent="0.3">
      <c r="A52" s="72"/>
      <c r="B52" s="85" t="s">
        <v>81</v>
      </c>
      <c r="C52" s="85"/>
      <c r="D52" s="86">
        <v>12</v>
      </c>
    </row>
    <row r="53" spans="1:4" ht="15.6" x14ac:dyDescent="0.3">
      <c r="A53" s="72"/>
      <c r="B53" s="85" t="s">
        <v>31</v>
      </c>
      <c r="C53" s="85"/>
      <c r="D53" s="252">
        <v>15</v>
      </c>
    </row>
    <row r="54" spans="1:4" ht="15.6" x14ac:dyDescent="0.3">
      <c r="A54" s="72"/>
      <c r="B54" s="85" t="s">
        <v>32</v>
      </c>
      <c r="C54" s="85"/>
      <c r="D54" s="86">
        <v>18</v>
      </c>
    </row>
    <row r="55" spans="1:4" ht="15.6" x14ac:dyDescent="0.3">
      <c r="A55" s="72"/>
      <c r="B55" s="85" t="s">
        <v>33</v>
      </c>
      <c r="C55" s="85"/>
      <c r="D55" s="86">
        <v>15</v>
      </c>
    </row>
    <row r="56" spans="1:4" ht="15.6" x14ac:dyDescent="0.3">
      <c r="A56" s="72"/>
      <c r="B56" s="85" t="s">
        <v>34</v>
      </c>
      <c r="C56" s="85"/>
      <c r="D56" s="86">
        <v>23</v>
      </c>
    </row>
    <row r="57" spans="1:4" ht="15.6" x14ac:dyDescent="0.3">
      <c r="A57" s="72"/>
      <c r="B57" s="85" t="s">
        <v>82</v>
      </c>
      <c r="C57" s="85"/>
      <c r="D57" s="86">
        <v>10</v>
      </c>
    </row>
    <row r="58" spans="1:4" ht="15.6" x14ac:dyDescent="0.3">
      <c r="A58" s="72"/>
      <c r="B58" s="85" t="s">
        <v>83</v>
      </c>
      <c r="C58" s="85"/>
      <c r="D58" s="86">
        <v>18</v>
      </c>
    </row>
    <row r="59" spans="1:4" ht="15.6" x14ac:dyDescent="0.3">
      <c r="A59" s="72"/>
      <c r="B59" s="85" t="s">
        <v>84</v>
      </c>
      <c r="C59" s="85"/>
      <c r="D59" s="86">
        <v>18</v>
      </c>
    </row>
    <row r="60" spans="1:4" ht="15.6" x14ac:dyDescent="0.3">
      <c r="A60" s="72"/>
      <c r="B60" s="85" t="s">
        <v>178</v>
      </c>
      <c r="C60" s="85"/>
      <c r="D60" s="86">
        <v>18</v>
      </c>
    </row>
    <row r="61" spans="1:4" ht="15.6" x14ac:dyDescent="0.3">
      <c r="A61" s="72"/>
      <c r="B61" s="85" t="s">
        <v>179</v>
      </c>
      <c r="C61" s="85"/>
      <c r="D61" s="86">
        <v>7.5</v>
      </c>
    </row>
    <row r="62" spans="1:4" ht="15.6" x14ac:dyDescent="0.3">
      <c r="A62" s="72"/>
      <c r="B62" s="85" t="s">
        <v>85</v>
      </c>
      <c r="C62" s="85"/>
      <c r="D62" s="86">
        <v>15</v>
      </c>
    </row>
    <row r="63" spans="1:4" ht="15.6" x14ac:dyDescent="0.3">
      <c r="A63" s="72"/>
      <c r="B63" s="85" t="s">
        <v>35</v>
      </c>
      <c r="C63" s="85"/>
      <c r="D63" s="86">
        <v>20</v>
      </c>
    </row>
    <row r="64" spans="1:4" ht="15.6" x14ac:dyDescent="0.3">
      <c r="A64" s="72"/>
      <c r="B64" s="85" t="s">
        <v>86</v>
      </c>
      <c r="C64" s="85"/>
      <c r="D64" s="86">
        <v>15</v>
      </c>
    </row>
    <row r="65" spans="1:4" ht="15.6" x14ac:dyDescent="0.3">
      <c r="A65" s="72"/>
      <c r="B65" s="97" t="s">
        <v>36</v>
      </c>
      <c r="C65" s="85"/>
      <c r="D65" s="86">
        <v>10</v>
      </c>
    </row>
    <row r="66" spans="1:4" ht="18" x14ac:dyDescent="0.3">
      <c r="A66" s="72"/>
      <c r="B66" s="96" t="s">
        <v>37</v>
      </c>
      <c r="C66" s="78"/>
      <c r="D66" s="98"/>
    </row>
    <row r="67" spans="1:4" ht="15.6" x14ac:dyDescent="0.3">
      <c r="A67" s="72"/>
      <c r="B67" s="78" t="s">
        <v>38</v>
      </c>
      <c r="C67" s="85"/>
      <c r="D67" s="86">
        <v>13</v>
      </c>
    </row>
    <row r="68" spans="1:4" ht="15.6" x14ac:dyDescent="0.3">
      <c r="A68" s="72"/>
      <c r="B68" s="85" t="s">
        <v>39</v>
      </c>
      <c r="C68" s="85"/>
      <c r="D68" s="86">
        <v>13</v>
      </c>
    </row>
    <row r="69" spans="1:4" ht="15.6" x14ac:dyDescent="0.3">
      <c r="A69" s="72"/>
      <c r="B69" s="85" t="s">
        <v>40</v>
      </c>
      <c r="C69" s="85"/>
      <c r="D69" s="86">
        <v>13</v>
      </c>
    </row>
    <row r="70" spans="1:4" ht="15.6" x14ac:dyDescent="0.3">
      <c r="A70" s="72"/>
      <c r="B70" s="85" t="s">
        <v>41</v>
      </c>
      <c r="C70" s="85"/>
      <c r="D70" s="86">
        <v>13</v>
      </c>
    </row>
    <row r="71" spans="1:4" ht="15.6" x14ac:dyDescent="0.3">
      <c r="A71" s="72"/>
      <c r="B71" s="85" t="s">
        <v>42</v>
      </c>
      <c r="C71" s="85"/>
      <c r="D71" s="86">
        <v>20</v>
      </c>
    </row>
    <row r="72" spans="1:4" ht="15.6" x14ac:dyDescent="0.3">
      <c r="A72" s="72"/>
      <c r="B72" s="85" t="s">
        <v>87</v>
      </c>
      <c r="C72" s="85"/>
      <c r="D72" s="86">
        <v>10</v>
      </c>
    </row>
    <row r="73" spans="1:4" ht="15.6" x14ac:dyDescent="0.3">
      <c r="A73" s="72"/>
      <c r="B73" s="85" t="s">
        <v>88</v>
      </c>
      <c r="C73" s="85"/>
      <c r="D73" s="252">
        <v>10</v>
      </c>
    </row>
    <row r="74" spans="1:4" ht="15.6" x14ac:dyDescent="0.3">
      <c r="A74" s="72"/>
      <c r="B74" s="85" t="s">
        <v>89</v>
      </c>
      <c r="C74" s="85"/>
      <c r="D74" s="99">
        <v>20</v>
      </c>
    </row>
    <row r="75" spans="1:4" ht="15.6" x14ac:dyDescent="0.3">
      <c r="A75" s="72"/>
      <c r="B75" s="97" t="s">
        <v>90</v>
      </c>
      <c r="C75" s="85"/>
      <c r="D75" s="86">
        <v>2</v>
      </c>
    </row>
    <row r="76" spans="1:4" ht="18" x14ac:dyDescent="0.3">
      <c r="A76" s="72"/>
      <c r="B76" s="96" t="s">
        <v>43</v>
      </c>
      <c r="C76" s="78"/>
      <c r="D76" s="98"/>
    </row>
    <row r="77" spans="1:4" ht="15.6" x14ac:dyDescent="0.3">
      <c r="A77" s="72"/>
      <c r="B77" s="83" t="s">
        <v>44</v>
      </c>
      <c r="C77" s="90"/>
      <c r="D77" s="86">
        <v>25</v>
      </c>
    </row>
    <row r="78" spans="1:4" ht="15.6" x14ac:dyDescent="0.3">
      <c r="A78" s="72"/>
      <c r="B78" s="100" t="s">
        <v>45</v>
      </c>
      <c r="C78" s="90"/>
      <c r="D78" s="86">
        <v>5</v>
      </c>
    </row>
    <row r="79" spans="1:4" ht="15.6" x14ac:dyDescent="0.3">
      <c r="A79" s="72"/>
      <c r="B79" s="100" t="s">
        <v>46</v>
      </c>
      <c r="C79" s="90"/>
      <c r="D79" s="86">
        <v>15</v>
      </c>
    </row>
    <row r="80" spans="1:4" ht="15.6" x14ac:dyDescent="0.3">
      <c r="A80" s="72"/>
      <c r="B80" s="100" t="s">
        <v>47</v>
      </c>
      <c r="C80" s="90"/>
      <c r="D80" s="86">
        <v>20</v>
      </c>
    </row>
    <row r="81" spans="1:4" ht="15.6" x14ac:dyDescent="0.3">
      <c r="A81" s="72"/>
      <c r="B81" s="101" t="s">
        <v>48</v>
      </c>
      <c r="C81" s="90"/>
      <c r="D81" s="86">
        <v>15</v>
      </c>
    </row>
    <row r="82" spans="1:4" ht="18" x14ac:dyDescent="0.3">
      <c r="A82" s="72" t="s">
        <v>91</v>
      </c>
      <c r="B82" s="96" t="s">
        <v>92</v>
      </c>
      <c r="C82" s="83"/>
      <c r="D82" s="84"/>
    </row>
    <row r="83" spans="1:4" ht="15.6" x14ac:dyDescent="0.3">
      <c r="A83" s="72"/>
      <c r="B83" s="78" t="s">
        <v>93</v>
      </c>
      <c r="C83" s="100"/>
      <c r="D83" s="102">
        <v>12</v>
      </c>
    </row>
    <row r="84" spans="1:4" ht="15.6" x14ac:dyDescent="0.3">
      <c r="A84" s="72"/>
      <c r="B84" s="85" t="s">
        <v>94</v>
      </c>
      <c r="C84" s="100"/>
      <c r="D84" s="102">
        <v>10</v>
      </c>
    </row>
    <row r="85" spans="1:4" ht="15.6" x14ac:dyDescent="0.3">
      <c r="A85" s="72"/>
      <c r="B85" s="85" t="s">
        <v>95</v>
      </c>
      <c r="C85" s="100"/>
      <c r="D85" s="102">
        <v>11</v>
      </c>
    </row>
    <row r="86" spans="1:4" ht="15.6" x14ac:dyDescent="0.3">
      <c r="A86" s="72"/>
      <c r="B86" s="85" t="s">
        <v>96</v>
      </c>
      <c r="C86" s="100"/>
      <c r="D86" s="102">
        <v>14</v>
      </c>
    </row>
    <row r="87" spans="1:4" ht="15.6" x14ac:dyDescent="0.3">
      <c r="A87" s="72"/>
      <c r="B87" s="85" t="s">
        <v>97</v>
      </c>
      <c r="C87" s="100"/>
      <c r="D87" s="102">
        <v>12</v>
      </c>
    </row>
    <row r="88" spans="1:4" ht="15.6" x14ac:dyDescent="0.3">
      <c r="A88" s="72"/>
      <c r="B88" s="85" t="s">
        <v>98</v>
      </c>
      <c r="C88" s="100"/>
      <c r="D88" s="102">
        <v>15</v>
      </c>
    </row>
    <row r="89" spans="1:4" ht="15.6" x14ac:dyDescent="0.3">
      <c r="A89" s="72"/>
      <c r="B89" s="97" t="s">
        <v>99</v>
      </c>
      <c r="C89" s="100"/>
      <c r="D89" s="102">
        <v>19</v>
      </c>
    </row>
    <row r="90" spans="1:4" ht="18" x14ac:dyDescent="0.3">
      <c r="A90" s="72"/>
      <c r="B90" s="96" t="s">
        <v>100</v>
      </c>
      <c r="C90" s="83"/>
      <c r="D90" s="84"/>
    </row>
    <row r="91" spans="1:4" ht="15.6" x14ac:dyDescent="0.3">
      <c r="A91" s="72"/>
      <c r="B91" s="78" t="s">
        <v>101</v>
      </c>
      <c r="C91" s="100"/>
      <c r="D91" s="103">
        <v>15</v>
      </c>
    </row>
    <row r="92" spans="1:4" ht="15.6" x14ac:dyDescent="0.3">
      <c r="A92" s="72"/>
      <c r="B92" s="85" t="s">
        <v>102</v>
      </c>
      <c r="C92" s="100"/>
      <c r="D92" s="103">
        <v>5</v>
      </c>
    </row>
    <row r="93" spans="1:4" ht="15.6" x14ac:dyDescent="0.3">
      <c r="A93" s="72"/>
      <c r="B93" s="85" t="s">
        <v>103</v>
      </c>
      <c r="C93" s="100"/>
      <c r="D93" s="102">
        <v>25</v>
      </c>
    </row>
    <row r="94" spans="1:4" ht="15.6" x14ac:dyDescent="0.3">
      <c r="A94" s="72"/>
      <c r="B94" s="85" t="s">
        <v>104</v>
      </c>
      <c r="C94" s="100"/>
      <c r="D94" s="102">
        <v>15</v>
      </c>
    </row>
    <row r="95" spans="1:4" ht="15.6" x14ac:dyDescent="0.3">
      <c r="A95" s="72"/>
      <c r="B95" s="85" t="s">
        <v>105</v>
      </c>
      <c r="C95" s="100"/>
      <c r="D95" s="102">
        <v>10</v>
      </c>
    </row>
    <row r="96" spans="1:4" ht="15.6" x14ac:dyDescent="0.3">
      <c r="A96" s="72"/>
      <c r="B96" s="85" t="s">
        <v>106</v>
      </c>
      <c r="C96" s="100"/>
      <c r="D96" s="102">
        <v>10</v>
      </c>
    </row>
    <row r="97" spans="1:4" ht="15.6" x14ac:dyDescent="0.3">
      <c r="A97" s="72"/>
      <c r="B97" s="85" t="s">
        <v>107</v>
      </c>
      <c r="C97" s="100"/>
      <c r="D97" s="102">
        <v>10</v>
      </c>
    </row>
    <row r="98" spans="1:4" ht="15.6" x14ac:dyDescent="0.3">
      <c r="A98" s="72"/>
      <c r="B98" s="85" t="s">
        <v>108</v>
      </c>
      <c r="C98" s="100"/>
      <c r="D98" s="102">
        <v>10</v>
      </c>
    </row>
    <row r="99" spans="1:4" ht="15.6" x14ac:dyDescent="0.3">
      <c r="A99" s="72"/>
      <c r="B99" s="85" t="s">
        <v>109</v>
      </c>
      <c r="C99" s="100"/>
      <c r="D99" s="102">
        <v>10</v>
      </c>
    </row>
    <row r="100" spans="1:4" ht="15.6" x14ac:dyDescent="0.3">
      <c r="A100" s="72"/>
      <c r="B100" s="85" t="s">
        <v>110</v>
      </c>
      <c r="C100" s="100"/>
      <c r="D100" s="102">
        <v>10</v>
      </c>
    </row>
    <row r="101" spans="1:4" ht="32.1" customHeight="1" x14ac:dyDescent="0.3">
      <c r="A101" s="72"/>
      <c r="B101" s="85" t="s">
        <v>111</v>
      </c>
      <c r="C101" s="100"/>
      <c r="D101" s="102">
        <v>20</v>
      </c>
    </row>
    <row r="102" spans="1:4" ht="30.75" customHeight="1" x14ac:dyDescent="0.3">
      <c r="A102" s="72"/>
      <c r="B102" s="85" t="s">
        <v>112</v>
      </c>
      <c r="C102" s="100"/>
      <c r="D102" s="102">
        <v>25</v>
      </c>
    </row>
    <row r="103" spans="1:4" ht="15.6" x14ac:dyDescent="0.3">
      <c r="A103" s="72"/>
      <c r="B103" s="97" t="s">
        <v>113</v>
      </c>
      <c r="C103" s="101"/>
      <c r="D103" s="104">
        <v>20</v>
      </c>
    </row>
    <row r="104" spans="1:4" ht="15.6" x14ac:dyDescent="0.3">
      <c r="A104" s="72"/>
      <c r="B104" s="386" t="s">
        <v>49</v>
      </c>
      <c r="C104" s="386"/>
      <c r="D104" s="386"/>
    </row>
    <row r="105" spans="1:4" ht="15.6" x14ac:dyDescent="0.3">
      <c r="A105" s="105"/>
      <c r="B105" s="106"/>
      <c r="C105" s="106"/>
      <c r="D105" s="106"/>
    </row>
  </sheetData>
  <sheetProtection password="C156" sheet="1" objects="1" scenarios="1"/>
  <mergeCells count="4">
    <mergeCell ref="B104:D104"/>
    <mergeCell ref="B3:D3"/>
    <mergeCell ref="B26:B27"/>
    <mergeCell ref="B8:B9"/>
  </mergeCells>
  <pageMargins left="0.7" right="0.7" top="0.75" bottom="0.75" header="0.3" footer="0.3"/>
  <pageSetup scale="79" fitToHeight="0" orientation="portrait" r:id="rId1"/>
  <drawing r:id="rId2"/>
  <legacyDrawing r:id="rId3"/>
  <oleObjects>
    <mc:AlternateContent xmlns:mc="http://schemas.openxmlformats.org/markup-compatibility/2006">
      <mc:Choice Requires="x14">
        <oleObject progId="MSPhotoEd.3" shapeId="5121" r:id="rId4">
          <objectPr defaultSize="0" autoPict="0" r:id="rId5">
            <anchor moveWithCells="1" sizeWithCells="1">
              <from>
                <xdr:col>0</xdr:col>
                <xdr:colOff>22860</xdr:colOff>
                <xdr:row>0</xdr:row>
                <xdr:rowOff>22860</xdr:rowOff>
              </from>
              <to>
                <xdr:col>1</xdr:col>
                <xdr:colOff>800100</xdr:colOff>
                <xdr:row>0</xdr:row>
                <xdr:rowOff>1059180</xdr:rowOff>
              </to>
            </anchor>
          </objectPr>
        </oleObject>
      </mc:Choice>
      <mc:Fallback>
        <oleObject progId="MSPhotoEd.3" shapeId="5121"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8"/>
  <sheetViews>
    <sheetView topLeftCell="A28" workbookViewId="0">
      <selection activeCell="F47" sqref="F47"/>
    </sheetView>
  </sheetViews>
  <sheetFormatPr defaultRowHeight="13.2" x14ac:dyDescent="0.25"/>
  <cols>
    <col min="6" max="6" width="32.33203125" customWidth="1"/>
    <col min="9" max="9" width="17.33203125" customWidth="1"/>
  </cols>
  <sheetData>
    <row r="1" spans="1:9" x14ac:dyDescent="0.25">
      <c r="A1" s="107" t="s">
        <v>115</v>
      </c>
      <c r="B1" t="s">
        <v>115</v>
      </c>
      <c r="D1" t="s">
        <v>116</v>
      </c>
    </row>
    <row r="2" spans="1:9" ht="13.8" thickBot="1" x14ac:dyDescent="0.3">
      <c r="A2" s="107" t="s">
        <v>117</v>
      </c>
      <c r="B2" t="s">
        <v>118</v>
      </c>
      <c r="D2" t="s">
        <v>119</v>
      </c>
      <c r="I2" s="256" t="s">
        <v>114</v>
      </c>
    </row>
    <row r="3" spans="1:9" ht="15.6" x14ac:dyDescent="0.25">
      <c r="A3" s="107" t="s">
        <v>120</v>
      </c>
      <c r="D3" t="s">
        <v>121</v>
      </c>
      <c r="F3" s="109"/>
      <c r="I3" s="256" t="s">
        <v>181</v>
      </c>
    </row>
    <row r="4" spans="1:9" ht="15.6" x14ac:dyDescent="0.3">
      <c r="A4" s="107" t="s">
        <v>122</v>
      </c>
      <c r="D4" t="s">
        <v>177</v>
      </c>
      <c r="F4" s="113" t="s">
        <v>147</v>
      </c>
      <c r="I4" t="s">
        <v>157</v>
      </c>
    </row>
    <row r="5" spans="1:9" ht="15.6" x14ac:dyDescent="0.3">
      <c r="A5" s="107" t="s">
        <v>124</v>
      </c>
      <c r="D5" s="107" t="s">
        <v>123</v>
      </c>
      <c r="F5" s="113" t="s">
        <v>126</v>
      </c>
      <c r="I5" t="s">
        <v>158</v>
      </c>
    </row>
    <row r="6" spans="1:9" ht="15.6" x14ac:dyDescent="0.3">
      <c r="A6" s="107" t="s">
        <v>125</v>
      </c>
      <c r="F6" s="113" t="s">
        <v>127</v>
      </c>
      <c r="I6" t="s">
        <v>166</v>
      </c>
    </row>
    <row r="7" spans="1:9" ht="15.6" x14ac:dyDescent="0.3">
      <c r="F7" s="113" t="s">
        <v>128</v>
      </c>
      <c r="I7" s="256" t="s">
        <v>265</v>
      </c>
    </row>
    <row r="8" spans="1:9" ht="15.6" x14ac:dyDescent="0.3">
      <c r="F8" s="113" t="s">
        <v>129</v>
      </c>
      <c r="I8" s="256"/>
    </row>
    <row r="9" spans="1:9" x14ac:dyDescent="0.25">
      <c r="F9" t="s">
        <v>130</v>
      </c>
    </row>
    <row r="10" spans="1:9" x14ac:dyDescent="0.25">
      <c r="F10" t="s">
        <v>148</v>
      </c>
    </row>
    <row r="11" spans="1:9" x14ac:dyDescent="0.25">
      <c r="F11" t="s">
        <v>149</v>
      </c>
    </row>
    <row r="12" spans="1:9" x14ac:dyDescent="0.25">
      <c r="F12" t="s">
        <v>150</v>
      </c>
    </row>
    <row r="13" spans="1:9" x14ac:dyDescent="0.25">
      <c r="F13" t="s">
        <v>151</v>
      </c>
    </row>
    <row r="14" spans="1:9" x14ac:dyDescent="0.25">
      <c r="F14" t="s">
        <v>152</v>
      </c>
    </row>
    <row r="15" spans="1:9" x14ac:dyDescent="0.25">
      <c r="F15" t="s">
        <v>153</v>
      </c>
    </row>
    <row r="16" spans="1:9" x14ac:dyDescent="0.25">
      <c r="F16" t="s">
        <v>154</v>
      </c>
    </row>
    <row r="17" spans="6:6" x14ac:dyDescent="0.25">
      <c r="F17" t="s">
        <v>155</v>
      </c>
    </row>
    <row r="18" spans="6:6" x14ac:dyDescent="0.25">
      <c r="F18" t="s">
        <v>156</v>
      </c>
    </row>
    <row r="19" spans="6:6" x14ac:dyDescent="0.25">
      <c r="F19" t="s">
        <v>157</v>
      </c>
    </row>
    <row r="20" spans="6:6" x14ac:dyDescent="0.25">
      <c r="F20" t="s">
        <v>158</v>
      </c>
    </row>
    <row r="21" spans="6:6" x14ac:dyDescent="0.25">
      <c r="F21" t="s">
        <v>159</v>
      </c>
    </row>
    <row r="22" spans="6:6" x14ac:dyDescent="0.25">
      <c r="F22" t="s">
        <v>160</v>
      </c>
    </row>
    <row r="23" spans="6:6" x14ac:dyDescent="0.25">
      <c r="F23" t="s">
        <v>161</v>
      </c>
    </row>
    <row r="24" spans="6:6" x14ac:dyDescent="0.25">
      <c r="F24" t="s">
        <v>162</v>
      </c>
    </row>
    <row r="25" spans="6:6" x14ac:dyDescent="0.25">
      <c r="F25" t="s">
        <v>131</v>
      </c>
    </row>
    <row r="26" spans="6:6" x14ac:dyDescent="0.25">
      <c r="F26" t="s">
        <v>163</v>
      </c>
    </row>
    <row r="27" spans="6:6" x14ac:dyDescent="0.25">
      <c r="F27" t="s">
        <v>164</v>
      </c>
    </row>
    <row r="28" spans="6:6" x14ac:dyDescent="0.25">
      <c r="F28" t="s">
        <v>132</v>
      </c>
    </row>
    <row r="29" spans="6:6" x14ac:dyDescent="0.25">
      <c r="F29" t="s">
        <v>133</v>
      </c>
    </row>
    <row r="30" spans="6:6" x14ac:dyDescent="0.25">
      <c r="F30" t="s">
        <v>165</v>
      </c>
    </row>
    <row r="31" spans="6:6" x14ac:dyDescent="0.25">
      <c r="F31" t="s">
        <v>134</v>
      </c>
    </row>
    <row r="32" spans="6:6" x14ac:dyDescent="0.25">
      <c r="F32" t="s">
        <v>135</v>
      </c>
    </row>
    <row r="33" spans="6:6" x14ac:dyDescent="0.25">
      <c r="F33" t="s">
        <v>136</v>
      </c>
    </row>
    <row r="34" spans="6:6" x14ac:dyDescent="0.25">
      <c r="F34" t="s">
        <v>137</v>
      </c>
    </row>
    <row r="35" spans="6:6" x14ac:dyDescent="0.25">
      <c r="F35" t="s">
        <v>138</v>
      </c>
    </row>
    <row r="36" spans="6:6" x14ac:dyDescent="0.25">
      <c r="F36" t="s">
        <v>167</v>
      </c>
    </row>
    <row r="37" spans="6:6" x14ac:dyDescent="0.25">
      <c r="F37" t="s">
        <v>139</v>
      </c>
    </row>
    <row r="38" spans="6:6" x14ac:dyDescent="0.25">
      <c r="F38" t="s">
        <v>140</v>
      </c>
    </row>
    <row r="39" spans="6:6" x14ac:dyDescent="0.25">
      <c r="F39" t="s">
        <v>141</v>
      </c>
    </row>
    <row r="40" spans="6:6" x14ac:dyDescent="0.25">
      <c r="F40" t="s">
        <v>168</v>
      </c>
    </row>
    <row r="41" spans="6:6" x14ac:dyDescent="0.25">
      <c r="F41" t="s">
        <v>169</v>
      </c>
    </row>
    <row r="42" spans="6:6" x14ac:dyDescent="0.25">
      <c r="F42" t="s">
        <v>170</v>
      </c>
    </row>
    <row r="43" spans="6:6" x14ac:dyDescent="0.25">
      <c r="F43" t="s">
        <v>171</v>
      </c>
    </row>
    <row r="44" spans="6:6" x14ac:dyDescent="0.25">
      <c r="F44" t="s">
        <v>172</v>
      </c>
    </row>
    <row r="45" spans="6:6" x14ac:dyDescent="0.25">
      <c r="F45" t="s">
        <v>173</v>
      </c>
    </row>
    <row r="46" spans="6:6" x14ac:dyDescent="0.25">
      <c r="F46" t="s">
        <v>174</v>
      </c>
    </row>
    <row r="47" spans="6:6" x14ac:dyDescent="0.25">
      <c r="F47" s="256"/>
    </row>
    <row r="48" spans="6:6" x14ac:dyDescent="0.25">
      <c r="F48" s="25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H44"/>
  <sheetViews>
    <sheetView workbookViewId="0"/>
  </sheetViews>
  <sheetFormatPr defaultRowHeight="13.2" x14ac:dyDescent="0.25"/>
  <cols>
    <col min="1" max="1" width="16.33203125" customWidth="1"/>
    <col min="2" max="2" width="49.6640625" customWidth="1"/>
    <col min="3" max="3" width="20.33203125" customWidth="1"/>
    <col min="4" max="6" width="14.5546875" customWidth="1"/>
    <col min="7" max="7" width="17.5546875" customWidth="1"/>
    <col min="8" max="8" width="42.33203125" customWidth="1"/>
  </cols>
  <sheetData>
    <row r="3" spans="1:8" ht="36" x14ac:dyDescent="0.25">
      <c r="B3" s="353" t="s">
        <v>6</v>
      </c>
      <c r="C3" s="354" t="s">
        <v>12</v>
      </c>
      <c r="D3" s="354" t="s">
        <v>10</v>
      </c>
      <c r="E3" s="355" t="s">
        <v>59</v>
      </c>
      <c r="F3" s="356" t="s">
        <v>58</v>
      </c>
      <c r="G3" s="357" t="s">
        <v>4</v>
      </c>
      <c r="H3" s="358" t="s">
        <v>175</v>
      </c>
    </row>
    <row r="4" spans="1:8" x14ac:dyDescent="0.25">
      <c r="A4" t="s">
        <v>7</v>
      </c>
      <c r="B4" s="120"/>
      <c r="C4" s="120"/>
      <c r="D4" s="120"/>
      <c r="E4" s="120"/>
      <c r="F4" s="120"/>
      <c r="G4" s="120"/>
      <c r="H4" s="120"/>
    </row>
    <row r="5" spans="1:8" x14ac:dyDescent="0.25">
      <c r="B5" s="120"/>
      <c r="C5" s="120"/>
      <c r="D5" s="120"/>
      <c r="E5" s="120"/>
      <c r="F5" s="120"/>
      <c r="G5" s="120"/>
      <c r="H5" s="120"/>
    </row>
    <row r="6" spans="1:8" x14ac:dyDescent="0.25">
      <c r="B6" s="120"/>
      <c r="C6" s="120"/>
      <c r="D6" s="120"/>
      <c r="E6" s="120"/>
      <c r="F6" s="120"/>
      <c r="G6" s="120"/>
      <c r="H6" s="120"/>
    </row>
    <row r="7" spans="1:8" x14ac:dyDescent="0.25">
      <c r="B7" s="120"/>
      <c r="C7" s="120"/>
      <c r="D7" s="120"/>
      <c r="E7" s="120"/>
      <c r="F7" s="120"/>
      <c r="G7" s="120"/>
      <c r="H7" s="120"/>
    </row>
    <row r="8" spans="1:8" x14ac:dyDescent="0.25">
      <c r="B8" s="120"/>
      <c r="C8" s="120"/>
      <c r="D8" s="120"/>
      <c r="E8" s="120"/>
      <c r="F8" s="120"/>
      <c r="G8" s="120"/>
      <c r="H8" s="120"/>
    </row>
    <row r="9" spans="1:8" x14ac:dyDescent="0.25">
      <c r="B9" s="120"/>
      <c r="C9" s="120"/>
      <c r="D9" s="120"/>
      <c r="E9" s="120"/>
      <c r="F9" s="120"/>
      <c r="G9" s="120"/>
      <c r="H9" s="120"/>
    </row>
    <row r="10" spans="1:8" x14ac:dyDescent="0.25">
      <c r="B10" s="120"/>
      <c r="C10" s="120"/>
      <c r="D10" s="120"/>
      <c r="E10" s="120"/>
      <c r="F10" s="120"/>
      <c r="G10" s="120"/>
      <c r="H10" s="120"/>
    </row>
    <row r="11" spans="1:8" x14ac:dyDescent="0.25">
      <c r="B11" s="120"/>
      <c r="C11" s="120"/>
      <c r="D11" s="120"/>
      <c r="E11" s="120"/>
      <c r="F11" s="120"/>
      <c r="G11" s="120"/>
      <c r="H11" s="120"/>
    </row>
    <row r="12" spans="1:8" x14ac:dyDescent="0.25">
      <c r="B12" s="120"/>
      <c r="C12" s="120"/>
      <c r="D12" s="120"/>
      <c r="E12" s="120"/>
      <c r="F12" s="120"/>
      <c r="G12" s="120"/>
      <c r="H12" s="120"/>
    </row>
    <row r="13" spans="1:8" x14ac:dyDescent="0.25">
      <c r="B13" s="120"/>
      <c r="C13" s="120"/>
      <c r="D13" s="120"/>
      <c r="E13" s="120"/>
      <c r="F13" s="120"/>
      <c r="G13" s="120"/>
      <c r="H13" s="120"/>
    </row>
    <row r="14" spans="1:8" x14ac:dyDescent="0.25">
      <c r="B14" s="120"/>
      <c r="C14" s="120"/>
      <c r="D14" s="120"/>
      <c r="E14" s="120"/>
      <c r="F14" s="120"/>
      <c r="G14" s="120"/>
      <c r="H14" s="120"/>
    </row>
    <row r="15" spans="1:8" x14ac:dyDescent="0.25">
      <c r="B15" s="120"/>
      <c r="C15" s="120"/>
      <c r="D15" s="120"/>
      <c r="E15" s="120"/>
      <c r="F15" s="120"/>
      <c r="G15" s="120"/>
      <c r="H15" s="120"/>
    </row>
    <row r="16" spans="1:8" x14ac:dyDescent="0.25">
      <c r="B16" s="120"/>
      <c r="C16" s="120"/>
      <c r="D16" s="120"/>
      <c r="E16" s="120"/>
      <c r="F16" s="120"/>
      <c r="G16" s="120"/>
      <c r="H16" s="120"/>
    </row>
    <row r="17" spans="1:8" x14ac:dyDescent="0.25">
      <c r="B17" s="120"/>
      <c r="C17" s="120"/>
      <c r="D17" s="120"/>
      <c r="E17" s="120"/>
      <c r="F17" s="120"/>
      <c r="G17" s="120"/>
      <c r="H17" s="120"/>
    </row>
    <row r="18" spans="1:8" x14ac:dyDescent="0.25">
      <c r="B18" s="120"/>
      <c r="C18" s="120"/>
      <c r="D18" s="120"/>
      <c r="E18" s="120"/>
      <c r="F18" s="120"/>
      <c r="G18" s="120"/>
      <c r="H18" s="120"/>
    </row>
    <row r="19" spans="1:8" x14ac:dyDescent="0.25">
      <c r="B19" s="120"/>
      <c r="C19" s="120"/>
      <c r="D19" s="120"/>
      <c r="E19" s="120"/>
      <c r="F19" s="120"/>
      <c r="G19" s="120"/>
      <c r="H19" s="120"/>
    </row>
    <row r="20" spans="1:8" x14ac:dyDescent="0.25">
      <c r="B20" s="120"/>
      <c r="C20" s="120"/>
      <c r="D20" s="120"/>
      <c r="E20" s="120"/>
      <c r="F20" s="120"/>
      <c r="G20" s="120"/>
      <c r="H20" s="120"/>
    </row>
    <row r="21" spans="1:8" x14ac:dyDescent="0.25">
      <c r="B21" s="120"/>
      <c r="C21" s="120"/>
      <c r="D21" s="120"/>
      <c r="E21" s="120"/>
      <c r="F21" s="120"/>
      <c r="G21" s="120"/>
      <c r="H21" s="120"/>
    </row>
    <row r="22" spans="1:8" x14ac:dyDescent="0.25">
      <c r="B22" s="120"/>
      <c r="C22" s="120"/>
      <c r="D22" s="120"/>
      <c r="E22" s="120"/>
      <c r="F22" s="120"/>
      <c r="G22" s="120"/>
      <c r="H22" s="120"/>
    </row>
    <row r="23" spans="1:8" x14ac:dyDescent="0.25">
      <c r="B23" s="120"/>
      <c r="C23" s="120"/>
      <c r="D23" s="120"/>
      <c r="E23" s="120"/>
      <c r="F23" s="120"/>
      <c r="G23" s="120"/>
      <c r="H23" s="120"/>
    </row>
    <row r="24" spans="1:8" x14ac:dyDescent="0.25">
      <c r="A24" t="s">
        <v>8</v>
      </c>
      <c r="B24" s="120"/>
      <c r="C24" s="120"/>
      <c r="D24" s="120"/>
      <c r="E24" s="120"/>
      <c r="F24" s="120"/>
      <c r="G24" s="120"/>
      <c r="H24" s="120"/>
    </row>
    <row r="25" spans="1:8" x14ac:dyDescent="0.25">
      <c r="B25" s="120"/>
      <c r="C25" s="120"/>
      <c r="D25" s="120"/>
      <c r="E25" s="120"/>
      <c r="F25" s="120"/>
      <c r="G25" s="120"/>
      <c r="H25" s="120"/>
    </row>
    <row r="26" spans="1:8" x14ac:dyDescent="0.25">
      <c r="B26" s="120"/>
      <c r="C26" s="120"/>
      <c r="D26" s="120"/>
      <c r="E26" s="120"/>
      <c r="F26" s="120"/>
      <c r="G26" s="120"/>
      <c r="H26" s="120"/>
    </row>
    <row r="27" spans="1:8" x14ac:dyDescent="0.25">
      <c r="B27" s="120"/>
      <c r="C27" s="120"/>
      <c r="D27" s="120"/>
      <c r="E27" s="120"/>
      <c r="F27" s="120"/>
      <c r="G27" s="120"/>
      <c r="H27" s="120"/>
    </row>
    <row r="28" spans="1:8" x14ac:dyDescent="0.25">
      <c r="B28" s="120"/>
      <c r="C28" s="120"/>
      <c r="D28" s="120"/>
      <c r="E28" s="120"/>
      <c r="F28" s="120"/>
      <c r="G28" s="120"/>
      <c r="H28" s="120"/>
    </row>
    <row r="29" spans="1:8" x14ac:dyDescent="0.25">
      <c r="B29" s="120"/>
      <c r="C29" s="120"/>
      <c r="D29" s="120"/>
      <c r="E29" s="120"/>
      <c r="F29" s="120"/>
      <c r="G29" s="120"/>
      <c r="H29" s="120"/>
    </row>
    <row r="30" spans="1:8" x14ac:dyDescent="0.25">
      <c r="B30" s="120"/>
      <c r="C30" s="120"/>
      <c r="D30" s="120"/>
      <c r="E30" s="120"/>
      <c r="F30" s="120"/>
      <c r="G30" s="120"/>
      <c r="H30" s="120"/>
    </row>
    <row r="31" spans="1:8" x14ac:dyDescent="0.25">
      <c r="B31" s="120"/>
      <c r="C31" s="120"/>
      <c r="D31" s="120"/>
      <c r="E31" s="120"/>
      <c r="F31" s="120"/>
      <c r="G31" s="120"/>
      <c r="H31" s="120"/>
    </row>
    <row r="32" spans="1:8" x14ac:dyDescent="0.25">
      <c r="B32" s="120"/>
      <c r="C32" s="120"/>
      <c r="D32" s="120"/>
      <c r="E32" s="120"/>
      <c r="F32" s="120"/>
      <c r="G32" s="120"/>
      <c r="H32" s="120"/>
    </row>
    <row r="33" spans="2:8" x14ac:dyDescent="0.25">
      <c r="B33" s="120"/>
      <c r="C33" s="120"/>
      <c r="D33" s="120"/>
      <c r="E33" s="120"/>
      <c r="F33" s="120"/>
      <c r="G33" s="120"/>
      <c r="H33" s="120"/>
    </row>
    <row r="34" spans="2:8" x14ac:dyDescent="0.25">
      <c r="B34" s="120"/>
      <c r="C34" s="120"/>
      <c r="D34" s="120"/>
      <c r="E34" s="120"/>
      <c r="F34" s="120"/>
      <c r="G34" s="120"/>
      <c r="H34" s="120"/>
    </row>
    <row r="35" spans="2:8" x14ac:dyDescent="0.25">
      <c r="B35" s="120"/>
      <c r="C35" s="120"/>
      <c r="D35" s="120"/>
      <c r="E35" s="120"/>
      <c r="F35" s="120"/>
      <c r="G35" s="120"/>
      <c r="H35" s="120"/>
    </row>
    <row r="36" spans="2:8" x14ac:dyDescent="0.25">
      <c r="B36" s="120"/>
      <c r="C36" s="120"/>
      <c r="D36" s="120"/>
      <c r="E36" s="120"/>
      <c r="F36" s="120"/>
      <c r="G36" s="120"/>
      <c r="H36" s="120"/>
    </row>
    <row r="37" spans="2:8" x14ac:dyDescent="0.25">
      <c r="B37" s="120"/>
      <c r="C37" s="120"/>
      <c r="D37" s="120"/>
      <c r="E37" s="120"/>
      <c r="F37" s="120"/>
      <c r="G37" s="120"/>
      <c r="H37" s="120"/>
    </row>
    <row r="38" spans="2:8" x14ac:dyDescent="0.25">
      <c r="B38" s="120"/>
      <c r="C38" s="120"/>
      <c r="D38" s="120"/>
      <c r="E38" s="120"/>
      <c r="F38" s="120"/>
      <c r="G38" s="120"/>
      <c r="H38" s="120"/>
    </row>
    <row r="39" spans="2:8" x14ac:dyDescent="0.25">
      <c r="B39" s="120"/>
      <c r="C39" s="120"/>
      <c r="D39" s="120"/>
      <c r="E39" s="120"/>
      <c r="F39" s="120"/>
      <c r="G39" s="120"/>
      <c r="H39" s="120"/>
    </row>
    <row r="40" spans="2:8" x14ac:dyDescent="0.25">
      <c r="B40" s="120"/>
      <c r="C40" s="120"/>
      <c r="D40" s="120"/>
      <c r="E40" s="120"/>
      <c r="F40" s="120"/>
      <c r="G40" s="120"/>
      <c r="H40" s="120"/>
    </row>
    <row r="41" spans="2:8" x14ac:dyDescent="0.25">
      <c r="B41" s="120"/>
      <c r="C41" s="120"/>
      <c r="D41" s="120"/>
      <c r="E41" s="120"/>
      <c r="F41" s="120"/>
      <c r="G41" s="120"/>
      <c r="H41" s="120"/>
    </row>
    <row r="42" spans="2:8" ht="13.8" thickBot="1" x14ac:dyDescent="0.3">
      <c r="E42" s="283"/>
      <c r="F42" s="283"/>
      <c r="G42" s="283"/>
    </row>
    <row r="43" spans="2:8" x14ac:dyDescent="0.25">
      <c r="B43" s="282" t="s">
        <v>187</v>
      </c>
      <c r="E43">
        <f>SUM(E4:E41)</f>
        <v>0</v>
      </c>
      <c r="F43">
        <f t="shared" ref="F43:G43" si="0">SUM(F4:F41)</f>
        <v>0</v>
      </c>
      <c r="G43">
        <f t="shared" si="0"/>
        <v>0</v>
      </c>
    </row>
    <row r="44" spans="2:8" ht="36" x14ac:dyDescent="0.25">
      <c r="E44" s="359" t="s">
        <v>59</v>
      </c>
      <c r="F44" s="356" t="s">
        <v>58</v>
      </c>
      <c r="G44" s="360" t="s">
        <v>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35"/>
  <sheetViews>
    <sheetView workbookViewId="0">
      <selection activeCell="I18" sqref="I18"/>
    </sheetView>
  </sheetViews>
  <sheetFormatPr defaultRowHeight="13.2" x14ac:dyDescent="0.25"/>
  <cols>
    <col min="1" max="1" width="12.88671875" customWidth="1"/>
    <col min="2" max="6" width="17.33203125" customWidth="1"/>
  </cols>
  <sheetData>
    <row r="2" spans="1:6" ht="13.8" thickBot="1" x14ac:dyDescent="0.3"/>
    <row r="3" spans="1:6" ht="40.200000000000003" thickBot="1" x14ac:dyDescent="0.3">
      <c r="A3" s="340" t="s">
        <v>26</v>
      </c>
      <c r="B3" s="341" t="s">
        <v>27</v>
      </c>
      <c r="C3" s="341" t="s">
        <v>266</v>
      </c>
      <c r="D3" s="341" t="s">
        <v>267</v>
      </c>
      <c r="E3" s="341" t="s">
        <v>268</v>
      </c>
      <c r="F3" s="341" t="s">
        <v>269</v>
      </c>
    </row>
    <row r="4" spans="1:6" s="299" customFormat="1" ht="6" customHeight="1" thickTop="1" x14ac:dyDescent="0.25">
      <c r="A4" s="351"/>
      <c r="B4" s="352"/>
      <c r="C4" s="352"/>
      <c r="D4" s="352"/>
      <c r="E4" s="352"/>
      <c r="F4" s="352"/>
    </row>
    <row r="5" spans="1:6" ht="27" thickBot="1" x14ac:dyDescent="0.3">
      <c r="A5" s="338" t="s">
        <v>270</v>
      </c>
      <c r="B5" s="335" t="s">
        <v>271</v>
      </c>
      <c r="C5" s="335" t="s">
        <v>272</v>
      </c>
      <c r="D5" s="335" t="s">
        <v>273</v>
      </c>
      <c r="E5" s="335" t="s">
        <v>274</v>
      </c>
      <c r="F5" s="335" t="s">
        <v>275</v>
      </c>
    </row>
    <row r="6" spans="1:6" ht="27" thickBot="1" x14ac:dyDescent="0.3">
      <c r="A6" s="339"/>
      <c r="B6" s="335" t="s">
        <v>276</v>
      </c>
      <c r="C6" s="335" t="s">
        <v>277</v>
      </c>
      <c r="D6" s="335" t="s">
        <v>273</v>
      </c>
      <c r="E6" s="335" t="s">
        <v>278</v>
      </c>
      <c r="F6" s="335" t="s">
        <v>279</v>
      </c>
    </row>
    <row r="7" spans="1:6" ht="53.4" thickBot="1" x14ac:dyDescent="0.3">
      <c r="A7" s="339"/>
      <c r="B7" s="335" t="s">
        <v>280</v>
      </c>
      <c r="C7" s="335" t="s">
        <v>281</v>
      </c>
      <c r="D7" s="335">
        <v>1</v>
      </c>
      <c r="E7" s="335" t="s">
        <v>282</v>
      </c>
      <c r="F7" s="335" t="s">
        <v>282</v>
      </c>
    </row>
    <row r="8" spans="1:6" ht="27" thickBot="1" x14ac:dyDescent="0.3">
      <c r="A8" s="339"/>
      <c r="B8" s="342" t="s">
        <v>283</v>
      </c>
      <c r="C8" s="343" t="s">
        <v>281</v>
      </c>
      <c r="D8" s="343" t="s">
        <v>273</v>
      </c>
      <c r="E8" s="343" t="s">
        <v>284</v>
      </c>
      <c r="F8" s="343" t="s">
        <v>285</v>
      </c>
    </row>
    <row r="9" spans="1:6" s="299" customFormat="1" ht="6" customHeight="1" thickBot="1" x14ac:dyDescent="0.3">
      <c r="A9" s="347"/>
      <c r="B9" s="346"/>
      <c r="C9" s="346"/>
      <c r="D9" s="346"/>
      <c r="E9" s="346"/>
      <c r="F9" s="346"/>
    </row>
    <row r="10" spans="1:6" ht="27" thickBot="1" x14ac:dyDescent="0.3">
      <c r="A10" s="338" t="s">
        <v>286</v>
      </c>
      <c r="B10" s="335" t="s">
        <v>287</v>
      </c>
      <c r="C10" s="335" t="s">
        <v>288</v>
      </c>
      <c r="D10" s="335" t="s">
        <v>273</v>
      </c>
      <c r="E10" s="335" t="s">
        <v>289</v>
      </c>
      <c r="F10" s="335" t="s">
        <v>290</v>
      </c>
    </row>
    <row r="11" spans="1:6" ht="27" thickBot="1" x14ac:dyDescent="0.3">
      <c r="A11" s="339"/>
      <c r="B11" s="342" t="s">
        <v>291</v>
      </c>
      <c r="C11" s="343" t="s">
        <v>288</v>
      </c>
      <c r="D11" s="343" t="s">
        <v>273</v>
      </c>
      <c r="E11" s="343" t="s">
        <v>289</v>
      </c>
      <c r="F11" s="343" t="s">
        <v>290</v>
      </c>
    </row>
    <row r="12" spans="1:6" s="299" customFormat="1" ht="6" customHeight="1" thickBot="1" x14ac:dyDescent="0.3">
      <c r="A12" s="347"/>
      <c r="B12" s="346"/>
      <c r="C12" s="346"/>
      <c r="D12" s="346"/>
      <c r="E12" s="346"/>
      <c r="F12" s="346"/>
    </row>
    <row r="13" spans="1:6" ht="27" thickBot="1" x14ac:dyDescent="0.3">
      <c r="A13" s="338" t="s">
        <v>292</v>
      </c>
      <c r="B13" s="335" t="s">
        <v>293</v>
      </c>
      <c r="C13" s="335" t="s">
        <v>294</v>
      </c>
      <c r="D13" s="335" t="s">
        <v>295</v>
      </c>
      <c r="E13" s="335" t="s">
        <v>296</v>
      </c>
      <c r="F13" s="335" t="s">
        <v>297</v>
      </c>
    </row>
    <row r="14" spans="1:6" ht="27" thickBot="1" x14ac:dyDescent="0.3">
      <c r="A14" s="339"/>
      <c r="B14" s="342" t="s">
        <v>298</v>
      </c>
      <c r="C14" s="343" t="s">
        <v>294</v>
      </c>
      <c r="D14" s="343" t="s">
        <v>299</v>
      </c>
      <c r="E14" s="343" t="s">
        <v>295</v>
      </c>
      <c r="F14" s="343" t="s">
        <v>300</v>
      </c>
    </row>
    <row r="15" spans="1:6" s="299" customFormat="1" ht="6" customHeight="1" thickBot="1" x14ac:dyDescent="0.3">
      <c r="A15" s="347"/>
      <c r="B15" s="346"/>
      <c r="C15" s="346"/>
      <c r="D15" s="346"/>
      <c r="E15" s="346"/>
      <c r="F15" s="346"/>
    </row>
    <row r="16" spans="1:6" ht="27" thickBot="1" x14ac:dyDescent="0.3">
      <c r="A16" s="338" t="s">
        <v>301</v>
      </c>
      <c r="B16" s="335" t="s">
        <v>302</v>
      </c>
      <c r="C16" s="335" t="s">
        <v>303</v>
      </c>
      <c r="D16" s="335" t="s">
        <v>273</v>
      </c>
      <c r="E16" s="335" t="s">
        <v>304</v>
      </c>
      <c r="F16" s="335" t="s">
        <v>305</v>
      </c>
    </row>
    <row r="17" spans="1:6" ht="27" thickBot="1" x14ac:dyDescent="0.3">
      <c r="A17" s="339"/>
      <c r="B17" s="335" t="s">
        <v>306</v>
      </c>
      <c r="C17" s="335" t="s">
        <v>303</v>
      </c>
      <c r="D17" s="335" t="s">
        <v>273</v>
      </c>
      <c r="E17" s="335" t="s">
        <v>307</v>
      </c>
      <c r="F17" s="335" t="s">
        <v>308</v>
      </c>
    </row>
    <row r="18" spans="1:6" ht="27" thickBot="1" x14ac:dyDescent="0.3">
      <c r="A18" s="339"/>
      <c r="B18" s="342" t="s">
        <v>309</v>
      </c>
      <c r="C18" s="343" t="s">
        <v>303</v>
      </c>
      <c r="D18" s="343" t="s">
        <v>273</v>
      </c>
      <c r="E18" s="343" t="s">
        <v>307</v>
      </c>
      <c r="F18" s="343" t="s">
        <v>308</v>
      </c>
    </row>
    <row r="19" spans="1:6" s="299" customFormat="1" ht="6" customHeight="1" thickBot="1" x14ac:dyDescent="0.3">
      <c r="A19" s="347"/>
      <c r="B19" s="349"/>
      <c r="C19" s="350"/>
      <c r="D19" s="350"/>
      <c r="E19" s="350"/>
      <c r="F19" s="350"/>
    </row>
    <row r="20" spans="1:6" ht="27" thickBot="1" x14ac:dyDescent="0.3">
      <c r="A20" s="338" t="s">
        <v>310</v>
      </c>
      <c r="B20" s="344" t="s">
        <v>311</v>
      </c>
      <c r="C20" s="345" t="s">
        <v>312</v>
      </c>
      <c r="D20" s="345">
        <v>0.752</v>
      </c>
      <c r="E20" s="345">
        <v>0.70399999999999996</v>
      </c>
      <c r="F20" s="345">
        <v>0.624</v>
      </c>
    </row>
    <row r="21" spans="1:6" s="299" customFormat="1" ht="6" customHeight="1" thickBot="1" x14ac:dyDescent="0.3">
      <c r="A21" s="348"/>
      <c r="B21" s="346"/>
      <c r="C21" s="346"/>
      <c r="D21" s="346"/>
      <c r="E21" s="346"/>
      <c r="F21" s="346"/>
    </row>
    <row r="22" spans="1:6" ht="40.200000000000003" thickBot="1" x14ac:dyDescent="0.3">
      <c r="A22" s="338" t="s">
        <v>313</v>
      </c>
      <c r="B22" s="335" t="s">
        <v>314</v>
      </c>
      <c r="C22" s="335" t="s">
        <v>315</v>
      </c>
      <c r="D22" s="335">
        <v>24</v>
      </c>
      <c r="E22" s="335">
        <v>10</v>
      </c>
      <c r="F22" s="335">
        <v>2</v>
      </c>
    </row>
    <row r="23" spans="1:6" ht="27" thickBot="1" x14ac:dyDescent="0.3">
      <c r="A23" s="339"/>
      <c r="B23" s="335" t="s">
        <v>316</v>
      </c>
      <c r="C23" s="335" t="s">
        <v>315</v>
      </c>
      <c r="D23" s="335">
        <v>12</v>
      </c>
      <c r="E23" s="335">
        <v>1</v>
      </c>
      <c r="F23" s="335">
        <v>0.5</v>
      </c>
    </row>
    <row r="24" spans="1:6" ht="27" thickBot="1" x14ac:dyDescent="0.3">
      <c r="A24" s="339"/>
      <c r="B24" s="335" t="s">
        <v>317</v>
      </c>
      <c r="C24" s="335" t="s">
        <v>315</v>
      </c>
      <c r="D24" s="335">
        <v>10</v>
      </c>
      <c r="E24" s="335">
        <v>3</v>
      </c>
      <c r="F24" s="335">
        <v>1</v>
      </c>
    </row>
    <row r="25" spans="1:6" ht="27" thickBot="1" x14ac:dyDescent="0.3">
      <c r="A25" s="339"/>
      <c r="B25" s="335" t="s">
        <v>318</v>
      </c>
      <c r="C25" s="335" t="s">
        <v>315</v>
      </c>
      <c r="D25" s="335">
        <v>5</v>
      </c>
      <c r="E25" s="335">
        <v>2.5</v>
      </c>
      <c r="F25" s="335">
        <v>1</v>
      </c>
    </row>
    <row r="26" spans="1:6" ht="27" thickBot="1" x14ac:dyDescent="0.3">
      <c r="A26" s="339"/>
      <c r="B26" s="335" t="s">
        <v>319</v>
      </c>
      <c r="C26" s="335" t="s">
        <v>315</v>
      </c>
      <c r="D26" s="335">
        <v>8</v>
      </c>
      <c r="E26" s="335">
        <v>3</v>
      </c>
      <c r="F26" s="335">
        <v>1</v>
      </c>
    </row>
    <row r="27" spans="1:6" ht="27" thickBot="1" x14ac:dyDescent="0.3">
      <c r="A27" s="339"/>
      <c r="B27" s="335" t="s">
        <v>320</v>
      </c>
      <c r="C27" s="335" t="s">
        <v>315</v>
      </c>
      <c r="D27" s="335">
        <v>8</v>
      </c>
      <c r="E27" s="335">
        <v>3</v>
      </c>
      <c r="F27" s="335">
        <v>1</v>
      </c>
    </row>
    <row r="28" spans="1:6" ht="27" thickBot="1" x14ac:dyDescent="0.3">
      <c r="A28" s="339"/>
      <c r="B28" s="335" t="s">
        <v>321</v>
      </c>
      <c r="C28" s="335" t="s">
        <v>315</v>
      </c>
      <c r="D28" s="335">
        <v>4</v>
      </c>
      <c r="E28" s="335">
        <v>1</v>
      </c>
      <c r="F28" s="335">
        <v>0.5</v>
      </c>
    </row>
    <row r="29" spans="1:6" ht="27" thickBot="1" x14ac:dyDescent="0.3">
      <c r="A29" s="339"/>
      <c r="B29" s="335" t="s">
        <v>322</v>
      </c>
      <c r="C29" s="335" t="s">
        <v>315</v>
      </c>
      <c r="D29" s="335">
        <v>3</v>
      </c>
      <c r="E29" s="335">
        <v>1</v>
      </c>
      <c r="F29" s="335">
        <v>0.5</v>
      </c>
    </row>
    <row r="30" spans="1:6" ht="27" thickBot="1" x14ac:dyDescent="0.3">
      <c r="A30" s="339"/>
      <c r="B30" s="342" t="s">
        <v>323</v>
      </c>
      <c r="C30" s="343" t="s">
        <v>315</v>
      </c>
      <c r="D30" s="343">
        <v>1</v>
      </c>
      <c r="E30" s="343">
        <v>0.5</v>
      </c>
      <c r="F30" s="343">
        <v>0.25</v>
      </c>
    </row>
    <row r="31" spans="1:6" s="299" customFormat="1" ht="6" customHeight="1" thickBot="1" x14ac:dyDescent="0.3">
      <c r="A31" s="347"/>
      <c r="B31" s="346"/>
      <c r="C31" s="346"/>
      <c r="D31" s="346"/>
      <c r="E31" s="346"/>
      <c r="F31" s="346"/>
    </row>
    <row r="32" spans="1:6" ht="40.200000000000003" thickBot="1" x14ac:dyDescent="0.3">
      <c r="A32" s="338" t="s">
        <v>324</v>
      </c>
      <c r="B32" s="335" t="s">
        <v>325</v>
      </c>
      <c r="C32" s="335" t="s">
        <v>326</v>
      </c>
      <c r="D32" s="336">
        <v>0.33</v>
      </c>
      <c r="E32" s="336">
        <v>0.21</v>
      </c>
      <c r="F32" s="335" t="s">
        <v>327</v>
      </c>
    </row>
    <row r="33" spans="1:6" ht="40.200000000000003" thickBot="1" x14ac:dyDescent="0.3">
      <c r="A33" s="339"/>
      <c r="B33" s="335" t="s">
        <v>328</v>
      </c>
      <c r="C33" s="335" t="s">
        <v>326</v>
      </c>
      <c r="D33" s="336">
        <v>0.33</v>
      </c>
      <c r="E33" s="336">
        <v>0.23</v>
      </c>
      <c r="F33" s="335" t="s">
        <v>327</v>
      </c>
    </row>
    <row r="34" spans="1:6" ht="27" thickBot="1" x14ac:dyDescent="0.3">
      <c r="A34" s="339"/>
      <c r="B34" s="335" t="s">
        <v>329</v>
      </c>
      <c r="C34" s="335" t="s">
        <v>326</v>
      </c>
      <c r="D34" s="336">
        <v>0.33</v>
      </c>
      <c r="E34" s="336">
        <v>0.17</v>
      </c>
      <c r="F34" s="335" t="s">
        <v>327</v>
      </c>
    </row>
    <row r="35" spans="1:6" ht="13.8" x14ac:dyDescent="0.25">
      <c r="A35" s="337"/>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D2809D534E2E4791F34A639EDE4B8D" ma:contentTypeVersion="4" ma:contentTypeDescription="Create a new document." ma:contentTypeScope="" ma:versionID="f952c9c9f8901f2d17956aa47c4ffba2">
  <xsd:schema xmlns:xsd="http://www.w3.org/2001/XMLSchema" xmlns:xs="http://www.w3.org/2001/XMLSchema" xmlns:p="http://schemas.microsoft.com/office/2006/metadata/properties" xmlns:ns1="http://schemas.microsoft.com/sharepoint/v3" targetNamespace="http://schemas.microsoft.com/office/2006/metadata/properties" ma:root="true" ma:fieldsID="bff1912dda2c34800ae3d5e8677634f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791C9DE-B23C-41C7-BC4D-52438ADBC7E2}"/>
</file>

<file path=customXml/itemProps2.xml><?xml version="1.0" encoding="utf-8"?>
<ds:datastoreItem xmlns:ds="http://schemas.openxmlformats.org/officeDocument/2006/customXml" ds:itemID="{63DC64AE-F66C-45E0-B0BA-4E14E8CDA4D3}"/>
</file>

<file path=customXml/itemProps3.xml><?xml version="1.0" encoding="utf-8"?>
<ds:datastoreItem xmlns:ds="http://schemas.openxmlformats.org/officeDocument/2006/customXml" ds:itemID="{A6DD51D8-B633-4F58-A32B-7ADD0F1769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Steps</vt:lpstr>
      <vt:lpstr>Rules</vt:lpstr>
      <vt:lpstr>Cell Instructions</vt:lpstr>
      <vt:lpstr>Funding Request Calculator</vt:lpstr>
      <vt:lpstr>Useful Lives</vt:lpstr>
      <vt:lpstr>Sheet2</vt:lpstr>
      <vt:lpstr>Funding Scenario</vt:lpstr>
      <vt:lpstr>Modeling Parameters</vt:lpstr>
    </vt:vector>
  </TitlesOfParts>
  <Company>Shelter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dcreedon</dc:creator>
  <cp:lastModifiedBy>Thomas, Preston</cp:lastModifiedBy>
  <cp:lastPrinted>2018-01-09T15:28:05Z</cp:lastPrinted>
  <dcterms:created xsi:type="dcterms:W3CDTF">2009-10-01T20:17:08Z</dcterms:created>
  <dcterms:modified xsi:type="dcterms:W3CDTF">2023-01-30T17:55:58Z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861303252</vt:i4>
  </property>
  <property fmtid="{D5CDD505-2E9C-101B-9397-08002B2CF9AE}" pid="3" name="_NewReviewCycle">
    <vt:lpwstr/>
  </property>
  <property fmtid="{D5CDD505-2E9C-101B-9397-08002B2CF9AE}" pid="4" name="_EmailSubject">
    <vt:lpwstr>Timbercroft</vt:lpwstr>
  </property>
  <property fmtid="{D5CDD505-2E9C-101B-9397-08002B2CF9AE}" pid="5" name="_AuthorEmail">
    <vt:lpwstr>Knight@dhcd.state.md.us</vt:lpwstr>
  </property>
  <property fmtid="{D5CDD505-2E9C-101B-9397-08002B2CF9AE}" pid="6" name="_AuthorEmailDisplayName">
    <vt:lpwstr>Knight, Edward</vt:lpwstr>
  </property>
  <property fmtid="{D5CDD505-2E9C-101B-9397-08002B2CF9AE}" pid="7" name="_PreviousAdHocReviewCycleID">
    <vt:i4>-777868248</vt:i4>
  </property>
  <property fmtid="{D5CDD505-2E9C-101B-9397-08002B2CF9AE}" pid="8" name="_ReviewingToolsShownOnce">
    <vt:lpwstr/>
  </property>
  <property fmtid="{D5CDD505-2E9C-101B-9397-08002B2CF9AE}" pid="9" name="ContentTypeId">
    <vt:lpwstr>0x01010012D2809D534E2E4791F34A639EDE4B8D</vt:lpwstr>
  </property>
</Properties>
</file>