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2.xml" ContentType="application/vnd.ms-excel.controlproperties+xml"/>
  <Override PartName="/xl/ctrlProps/ctrlProp1.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h:\My Documents\2018 Revised Forms\"/>
    </mc:Choice>
  </mc:AlternateContent>
  <xr:revisionPtr revIDLastSave="0" documentId="13_ncr:1_{EC402B80-CCC2-4AB9-8520-FD83F3B1ECF3}" xr6:coauthVersionLast="41" xr6:coauthVersionMax="41" xr10:uidLastSave="{00000000-0000-0000-0000-000000000000}"/>
  <workbookProtection workbookAlgorithmName="SHA-512" workbookHashValue="t/agg5Ejsh5aNbFPdx/lGsJKR21pg/TFoVhsRm6G/l2WI4rZGxkrVOXDrD11fSTyWBBe7VcEPG3PBEIaPGPpag==" workbookSaltValue="rmLwtVWifMXyyoEt7m1k9w==" workbookSpinCount="100000" lockStructure="1"/>
  <bookViews>
    <workbookView xWindow="17670" yWindow="1455" windowWidth="20610" windowHeight="15435" firstSheet="1" activeTab="1" xr2:uid="{00000000-000D-0000-FFFF-FFFF00000000}"/>
  </bookViews>
  <sheets>
    <sheet name="Instruction" sheetId="12" state="hidden" r:id="rId1"/>
    <sheet name="Form" sheetId="1" r:id="rId2"/>
    <sheet name="Tally" sheetId="3" r:id="rId3"/>
    <sheet name="Sheet6" sheetId="7" state="hidden" r:id="rId4"/>
    <sheet name="GH" sheetId="8" state="hidden" r:id="rId5"/>
    <sheet name="Sheet1" sheetId="2" state="hidden" r:id="rId6"/>
    <sheet name="Rent Limit" sheetId="4" state="hidden" r:id="rId7"/>
    <sheet name="Income Limit" sheetId="5" state="hidden" r:id="rId8"/>
    <sheet name="TC Income Limits" sheetId="10" state="hidden" r:id="rId9"/>
    <sheet name="TC Rent Limits" sheetId="11" state="hidden" r:id="rId10"/>
  </sheets>
  <definedNames>
    <definedName name="_xlnm.Print_Area" localSheetId="1">Form!$A$1:$Q$1043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42" i="1" l="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559" i="1"/>
  <c r="T560" i="1"/>
  <c r="T561" i="1"/>
  <c r="T562" i="1"/>
  <c r="T563" i="1"/>
  <c r="T564" i="1"/>
  <c r="T565" i="1"/>
  <c r="T566" i="1"/>
  <c r="T567" i="1"/>
  <c r="T568" i="1"/>
  <c r="T569" i="1"/>
  <c r="T570" i="1"/>
  <c r="T571" i="1"/>
  <c r="T572" i="1"/>
  <c r="T573" i="1"/>
  <c r="T574" i="1"/>
  <c r="T575" i="1"/>
  <c r="T576" i="1"/>
  <c r="T577" i="1"/>
  <c r="T578" i="1"/>
  <c r="T579" i="1"/>
  <c r="T580" i="1"/>
  <c r="T581" i="1"/>
  <c r="T582" i="1"/>
  <c r="T583" i="1"/>
  <c r="T584" i="1"/>
  <c r="T585" i="1"/>
  <c r="T586" i="1"/>
  <c r="T587" i="1"/>
  <c r="T588" i="1"/>
  <c r="T589" i="1"/>
  <c r="T590" i="1"/>
  <c r="T591" i="1"/>
  <c r="T592" i="1"/>
  <c r="T593" i="1"/>
  <c r="T594" i="1"/>
  <c r="T595" i="1"/>
  <c r="T596" i="1"/>
  <c r="T597" i="1"/>
  <c r="T598" i="1"/>
  <c r="T599" i="1"/>
  <c r="T600" i="1"/>
  <c r="T601" i="1"/>
  <c r="T602" i="1"/>
  <c r="T603" i="1"/>
  <c r="T604" i="1"/>
  <c r="T605" i="1"/>
  <c r="T606" i="1"/>
  <c r="T607" i="1"/>
  <c r="T608" i="1"/>
  <c r="T609" i="1"/>
  <c r="T610" i="1"/>
  <c r="T611" i="1"/>
  <c r="T612" i="1"/>
  <c r="T613" i="1"/>
  <c r="T614" i="1"/>
  <c r="T615" i="1"/>
  <c r="T616" i="1"/>
  <c r="T617" i="1"/>
  <c r="T618" i="1"/>
  <c r="T619" i="1"/>
  <c r="T620" i="1"/>
  <c r="T621" i="1"/>
  <c r="T622" i="1"/>
  <c r="T623" i="1"/>
  <c r="T624" i="1"/>
  <c r="T625" i="1"/>
  <c r="T626" i="1"/>
  <c r="T627" i="1"/>
  <c r="T628" i="1"/>
  <c r="T629" i="1"/>
  <c r="T630" i="1"/>
  <c r="T631" i="1"/>
  <c r="T632" i="1"/>
  <c r="T633" i="1"/>
  <c r="T634" i="1"/>
  <c r="T635" i="1"/>
  <c r="T636" i="1"/>
  <c r="T637" i="1"/>
  <c r="T638" i="1"/>
  <c r="T639" i="1"/>
  <c r="T640" i="1"/>
  <c r="T641" i="1"/>
  <c r="T642" i="1"/>
  <c r="T643" i="1"/>
  <c r="T644" i="1"/>
  <c r="T645" i="1"/>
  <c r="T646" i="1"/>
  <c r="T647" i="1"/>
  <c r="T648" i="1"/>
  <c r="T649" i="1"/>
  <c r="T650" i="1"/>
  <c r="T651" i="1"/>
  <c r="T652" i="1"/>
  <c r="T653" i="1"/>
  <c r="T654" i="1"/>
  <c r="T655" i="1"/>
  <c r="T656" i="1"/>
  <c r="T657" i="1"/>
  <c r="T658" i="1"/>
  <c r="T659" i="1"/>
  <c r="T660" i="1"/>
  <c r="T661" i="1"/>
  <c r="T662" i="1"/>
  <c r="T663" i="1"/>
  <c r="T664" i="1"/>
  <c r="T665" i="1"/>
  <c r="T666" i="1"/>
  <c r="T667" i="1"/>
  <c r="T668" i="1"/>
  <c r="T669" i="1"/>
  <c r="T670" i="1"/>
  <c r="T671" i="1"/>
  <c r="T672" i="1"/>
  <c r="T673" i="1"/>
  <c r="T674" i="1"/>
  <c r="T675" i="1"/>
  <c r="T676" i="1"/>
  <c r="T677" i="1"/>
  <c r="T678" i="1"/>
  <c r="T679" i="1"/>
  <c r="T680" i="1"/>
  <c r="T681" i="1"/>
  <c r="T682" i="1"/>
  <c r="T683" i="1"/>
  <c r="T684" i="1"/>
  <c r="T685" i="1"/>
  <c r="T686" i="1"/>
  <c r="T687" i="1"/>
  <c r="T688" i="1"/>
  <c r="T689" i="1"/>
  <c r="T690" i="1"/>
  <c r="T691" i="1"/>
  <c r="T692" i="1"/>
  <c r="T693" i="1"/>
  <c r="T694" i="1"/>
  <c r="T695" i="1"/>
  <c r="T696" i="1"/>
  <c r="T697" i="1"/>
  <c r="T698" i="1"/>
  <c r="T699" i="1"/>
  <c r="T700" i="1"/>
  <c r="T701" i="1"/>
  <c r="T702" i="1"/>
  <c r="T703" i="1"/>
  <c r="T704" i="1"/>
  <c r="T705" i="1"/>
  <c r="T706" i="1"/>
  <c r="T707" i="1"/>
  <c r="T708" i="1"/>
  <c r="T709" i="1"/>
  <c r="T710" i="1"/>
  <c r="T711" i="1"/>
  <c r="T712" i="1"/>
  <c r="T713" i="1"/>
  <c r="T714" i="1"/>
  <c r="T715" i="1"/>
  <c r="T716" i="1"/>
  <c r="T717" i="1"/>
  <c r="T718" i="1"/>
  <c r="T719" i="1"/>
  <c r="T720" i="1"/>
  <c r="T721" i="1"/>
  <c r="T722" i="1"/>
  <c r="T723" i="1"/>
  <c r="T724" i="1"/>
  <c r="T725" i="1"/>
  <c r="T726" i="1"/>
  <c r="T727" i="1"/>
  <c r="T728" i="1"/>
  <c r="T729" i="1"/>
  <c r="T730" i="1"/>
  <c r="T731" i="1"/>
  <c r="T732" i="1"/>
  <c r="T733" i="1"/>
  <c r="T734" i="1"/>
  <c r="T735" i="1"/>
  <c r="T736" i="1"/>
  <c r="T737" i="1"/>
  <c r="T738" i="1"/>
  <c r="T739" i="1"/>
  <c r="T740" i="1"/>
  <c r="T741" i="1"/>
  <c r="T742" i="1"/>
  <c r="T743" i="1"/>
  <c r="T744" i="1"/>
  <c r="T745" i="1"/>
  <c r="T746" i="1"/>
  <c r="T747" i="1"/>
  <c r="T748" i="1"/>
  <c r="T749" i="1"/>
  <c r="T750" i="1"/>
  <c r="T751" i="1"/>
  <c r="T752" i="1"/>
  <c r="T753" i="1"/>
  <c r="T754" i="1"/>
  <c r="T755" i="1"/>
  <c r="T756" i="1"/>
  <c r="T757" i="1"/>
  <c r="T758" i="1"/>
  <c r="T759" i="1"/>
  <c r="T760" i="1"/>
  <c r="T761" i="1"/>
  <c r="T762" i="1"/>
  <c r="T763" i="1"/>
  <c r="T764" i="1"/>
  <c r="T765" i="1"/>
  <c r="T766" i="1"/>
  <c r="T767" i="1"/>
  <c r="T768" i="1"/>
  <c r="T769" i="1"/>
  <c r="T770" i="1"/>
  <c r="T771" i="1"/>
  <c r="T772" i="1"/>
  <c r="T773" i="1"/>
  <c r="T774" i="1"/>
  <c r="T775" i="1"/>
  <c r="T776" i="1"/>
  <c r="T777" i="1"/>
  <c r="T778" i="1"/>
  <c r="T779" i="1"/>
  <c r="T780" i="1"/>
  <c r="T781" i="1"/>
  <c r="T782" i="1"/>
  <c r="T783" i="1"/>
  <c r="T784" i="1"/>
  <c r="T785" i="1"/>
  <c r="T786" i="1"/>
  <c r="T787" i="1"/>
  <c r="T788" i="1"/>
  <c r="T789" i="1"/>
  <c r="T790" i="1"/>
  <c r="T791" i="1"/>
  <c r="T792" i="1"/>
  <c r="T793" i="1"/>
  <c r="T794" i="1"/>
  <c r="T795" i="1"/>
  <c r="T796" i="1"/>
  <c r="T797" i="1"/>
  <c r="T798" i="1"/>
  <c r="T799" i="1"/>
  <c r="T800" i="1"/>
  <c r="T801" i="1"/>
  <c r="T802" i="1"/>
  <c r="T803" i="1"/>
  <c r="T804" i="1"/>
  <c r="T805" i="1"/>
  <c r="T806" i="1"/>
  <c r="T807" i="1"/>
  <c r="T808" i="1"/>
  <c r="T809" i="1"/>
  <c r="T810" i="1"/>
  <c r="T811" i="1"/>
  <c r="T812" i="1"/>
  <c r="T813" i="1"/>
  <c r="T814" i="1"/>
  <c r="T815" i="1"/>
  <c r="T816" i="1"/>
  <c r="T817" i="1"/>
  <c r="T818" i="1"/>
  <c r="T819" i="1"/>
  <c r="T820" i="1"/>
  <c r="T821" i="1"/>
  <c r="T822" i="1"/>
  <c r="T823" i="1"/>
  <c r="T824" i="1"/>
  <c r="T825" i="1"/>
  <c r="T826" i="1"/>
  <c r="T827" i="1"/>
  <c r="T828" i="1"/>
  <c r="T829" i="1"/>
  <c r="T830" i="1"/>
  <c r="T831" i="1"/>
  <c r="T832" i="1"/>
  <c r="T833" i="1"/>
  <c r="T834" i="1"/>
  <c r="T835" i="1"/>
  <c r="T836" i="1"/>
  <c r="T837" i="1"/>
  <c r="T838" i="1"/>
  <c r="T839" i="1"/>
  <c r="T840" i="1"/>
  <c r="T841" i="1"/>
  <c r="T842" i="1"/>
  <c r="T843" i="1"/>
  <c r="T844" i="1"/>
  <c r="T845" i="1"/>
  <c r="T846" i="1"/>
  <c r="T847" i="1"/>
  <c r="T848" i="1"/>
  <c r="T849" i="1"/>
  <c r="T850" i="1"/>
  <c r="T851" i="1"/>
  <c r="T852" i="1"/>
  <c r="T853" i="1"/>
  <c r="T854" i="1"/>
  <c r="T855" i="1"/>
  <c r="T856" i="1"/>
  <c r="T857" i="1"/>
  <c r="T858" i="1"/>
  <c r="T859" i="1"/>
  <c r="T860" i="1"/>
  <c r="T861" i="1"/>
  <c r="T862" i="1"/>
  <c r="T863" i="1"/>
  <c r="T864" i="1"/>
  <c r="T865" i="1"/>
  <c r="T866" i="1"/>
  <c r="T867" i="1"/>
  <c r="T868" i="1"/>
  <c r="T869" i="1"/>
  <c r="T870" i="1"/>
  <c r="T871" i="1"/>
  <c r="T872" i="1"/>
  <c r="T873" i="1"/>
  <c r="T874" i="1"/>
  <c r="T875" i="1"/>
  <c r="T876" i="1"/>
  <c r="T877" i="1"/>
  <c r="T878" i="1"/>
  <c r="T879" i="1"/>
  <c r="T880" i="1"/>
  <c r="T881" i="1"/>
  <c r="T882" i="1"/>
  <c r="T883" i="1"/>
  <c r="T884" i="1"/>
  <c r="T885" i="1"/>
  <c r="T886" i="1"/>
  <c r="T887" i="1"/>
  <c r="T888" i="1"/>
  <c r="T889" i="1"/>
  <c r="T890" i="1"/>
  <c r="T891" i="1"/>
  <c r="T892" i="1"/>
  <c r="T893" i="1"/>
  <c r="T894" i="1"/>
  <c r="T895" i="1"/>
  <c r="T896" i="1"/>
  <c r="T897" i="1"/>
  <c r="T898" i="1"/>
  <c r="T899" i="1"/>
  <c r="T900" i="1"/>
  <c r="T901" i="1"/>
  <c r="T902" i="1"/>
  <c r="T903" i="1"/>
  <c r="T904" i="1"/>
  <c r="T905" i="1"/>
  <c r="T906" i="1"/>
  <c r="T907" i="1"/>
  <c r="T908" i="1"/>
  <c r="T909" i="1"/>
  <c r="T910" i="1"/>
  <c r="T911" i="1"/>
  <c r="T912" i="1"/>
  <c r="T913" i="1"/>
  <c r="T914" i="1"/>
  <c r="T915" i="1"/>
  <c r="T916" i="1"/>
  <c r="T917" i="1"/>
  <c r="T918" i="1"/>
  <c r="T919" i="1"/>
  <c r="T920" i="1"/>
  <c r="T921" i="1"/>
  <c r="T922" i="1"/>
  <c r="T923" i="1"/>
  <c r="T924" i="1"/>
  <c r="T925" i="1"/>
  <c r="T926" i="1"/>
  <c r="T927" i="1"/>
  <c r="T928" i="1"/>
  <c r="T929" i="1"/>
  <c r="T930" i="1"/>
  <c r="T931" i="1"/>
  <c r="T932" i="1"/>
  <c r="T933" i="1"/>
  <c r="T934" i="1"/>
  <c r="T935" i="1"/>
  <c r="T936" i="1"/>
  <c r="T937" i="1"/>
  <c r="T938" i="1"/>
  <c r="T939" i="1"/>
  <c r="T940" i="1"/>
  <c r="T941" i="1"/>
  <c r="T942" i="1"/>
  <c r="T943" i="1"/>
  <c r="T944" i="1"/>
  <c r="T945" i="1"/>
  <c r="T946" i="1"/>
  <c r="T947" i="1"/>
  <c r="T948" i="1"/>
  <c r="T949" i="1"/>
  <c r="T950" i="1"/>
  <c r="T951" i="1"/>
  <c r="T952" i="1"/>
  <c r="T953" i="1"/>
  <c r="T954" i="1"/>
  <c r="T955" i="1"/>
  <c r="T956" i="1"/>
  <c r="T957" i="1"/>
  <c r="T958" i="1"/>
  <c r="T959" i="1"/>
  <c r="T960" i="1"/>
  <c r="T961" i="1"/>
  <c r="T962" i="1"/>
  <c r="T963" i="1"/>
  <c r="T964" i="1"/>
  <c r="T965" i="1"/>
  <c r="T966" i="1"/>
  <c r="T967" i="1"/>
  <c r="T968" i="1"/>
  <c r="T969" i="1"/>
  <c r="T970" i="1"/>
  <c r="T971" i="1"/>
  <c r="T972" i="1"/>
  <c r="T973" i="1"/>
  <c r="T974" i="1"/>
  <c r="T975" i="1"/>
  <c r="T976" i="1"/>
  <c r="T977" i="1"/>
  <c r="T978" i="1"/>
  <c r="T979" i="1"/>
  <c r="T980" i="1"/>
  <c r="T981" i="1"/>
  <c r="T982" i="1"/>
  <c r="T983" i="1"/>
  <c r="T984" i="1"/>
  <c r="T985" i="1"/>
  <c r="T986" i="1"/>
  <c r="T987" i="1"/>
  <c r="T988" i="1"/>
  <c r="T989" i="1"/>
  <c r="T990" i="1"/>
  <c r="T991" i="1"/>
  <c r="T992" i="1"/>
  <c r="T993" i="1"/>
  <c r="T994" i="1"/>
  <c r="T995" i="1"/>
  <c r="T996" i="1"/>
  <c r="T997" i="1"/>
  <c r="T998" i="1"/>
  <c r="T999" i="1"/>
  <c r="T1000" i="1"/>
  <c r="T1001" i="1"/>
  <c r="T1002" i="1"/>
  <c r="T1003" i="1"/>
  <c r="T1004" i="1"/>
  <c r="T1005" i="1"/>
  <c r="T1006" i="1"/>
  <c r="T1007" i="1"/>
  <c r="T1008" i="1"/>
  <c r="T1009" i="1"/>
  <c r="T1010" i="1"/>
  <c r="T1011" i="1"/>
  <c r="T1012" i="1"/>
  <c r="T1013" i="1"/>
  <c r="T1014" i="1"/>
  <c r="T1015" i="1"/>
  <c r="T1016" i="1"/>
  <c r="T1017" i="1"/>
  <c r="T1018" i="1"/>
  <c r="T1019" i="1"/>
  <c r="T1020" i="1"/>
  <c r="T1021" i="1"/>
  <c r="T1022" i="1"/>
  <c r="T1023" i="1"/>
  <c r="T1024" i="1"/>
  <c r="T1025" i="1"/>
  <c r="T1026" i="1"/>
  <c r="T1027" i="1"/>
  <c r="T1028" i="1"/>
  <c r="T1029" i="1"/>
  <c r="T1030" i="1"/>
  <c r="T1031" i="1"/>
  <c r="T1032" i="1"/>
  <c r="T1033" i="1"/>
  <c r="T1034" i="1"/>
  <c r="T1035" i="1"/>
  <c r="T1036" i="1"/>
  <c r="T1037" i="1"/>
  <c r="T1038" i="1"/>
  <c r="T1039" i="1"/>
  <c r="T1040" i="1"/>
  <c r="T1041" i="1"/>
  <c r="T1042" i="1"/>
  <c r="T10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0" i="1"/>
  <c r="S501" i="1"/>
  <c r="S502" i="1"/>
  <c r="S503" i="1"/>
  <c r="S504" i="1"/>
  <c r="S505" i="1"/>
  <c r="S506" i="1"/>
  <c r="S507" i="1"/>
  <c r="S508" i="1"/>
  <c r="S509" i="1"/>
  <c r="S510" i="1"/>
  <c r="S511" i="1"/>
  <c r="S512" i="1"/>
  <c r="S513" i="1"/>
  <c r="S514" i="1"/>
  <c r="S515" i="1"/>
  <c r="S516" i="1"/>
  <c r="S517" i="1"/>
  <c r="S518" i="1"/>
  <c r="S519" i="1"/>
  <c r="S520" i="1"/>
  <c r="S521" i="1"/>
  <c r="S522" i="1"/>
  <c r="S523" i="1"/>
  <c r="S524" i="1"/>
  <c r="S525" i="1"/>
  <c r="S526" i="1"/>
  <c r="S527" i="1"/>
  <c r="S528" i="1"/>
  <c r="S529" i="1"/>
  <c r="S530" i="1"/>
  <c r="S531" i="1"/>
  <c r="S532" i="1"/>
  <c r="S533" i="1"/>
  <c r="S534" i="1"/>
  <c r="S535" i="1"/>
  <c r="S536" i="1"/>
  <c r="S537" i="1"/>
  <c r="S538" i="1"/>
  <c r="S539" i="1"/>
  <c r="S540" i="1"/>
  <c r="S541" i="1"/>
  <c r="S542" i="1"/>
  <c r="S543" i="1"/>
  <c r="S544" i="1"/>
  <c r="S545" i="1"/>
  <c r="S546" i="1"/>
  <c r="S547" i="1"/>
  <c r="S548" i="1"/>
  <c r="S549" i="1"/>
  <c r="S550" i="1"/>
  <c r="S551" i="1"/>
  <c r="S552" i="1"/>
  <c r="S553" i="1"/>
  <c r="S554" i="1"/>
  <c r="S555" i="1"/>
  <c r="S556" i="1"/>
  <c r="S557" i="1"/>
  <c r="S558" i="1"/>
  <c r="S559" i="1"/>
  <c r="S560" i="1"/>
  <c r="S561" i="1"/>
  <c r="S562" i="1"/>
  <c r="S563" i="1"/>
  <c r="S564" i="1"/>
  <c r="S565" i="1"/>
  <c r="S566" i="1"/>
  <c r="S567" i="1"/>
  <c r="S568" i="1"/>
  <c r="S569" i="1"/>
  <c r="S570" i="1"/>
  <c r="S571" i="1"/>
  <c r="S572" i="1"/>
  <c r="S573" i="1"/>
  <c r="S574" i="1"/>
  <c r="S575" i="1"/>
  <c r="S576" i="1"/>
  <c r="S577" i="1"/>
  <c r="S578" i="1"/>
  <c r="S579" i="1"/>
  <c r="S580" i="1"/>
  <c r="S581" i="1"/>
  <c r="S582" i="1"/>
  <c r="S583" i="1"/>
  <c r="S584" i="1"/>
  <c r="S585" i="1"/>
  <c r="S586" i="1"/>
  <c r="S587" i="1"/>
  <c r="S588" i="1"/>
  <c r="S589" i="1"/>
  <c r="S590" i="1"/>
  <c r="S591" i="1"/>
  <c r="S592" i="1"/>
  <c r="S593" i="1"/>
  <c r="S594" i="1"/>
  <c r="S595" i="1"/>
  <c r="S596" i="1"/>
  <c r="S597" i="1"/>
  <c r="S598" i="1"/>
  <c r="S599" i="1"/>
  <c r="S600" i="1"/>
  <c r="S601" i="1"/>
  <c r="S602" i="1"/>
  <c r="S603" i="1"/>
  <c r="S604" i="1"/>
  <c r="S605" i="1"/>
  <c r="S606" i="1"/>
  <c r="S607" i="1"/>
  <c r="S608" i="1"/>
  <c r="S609" i="1"/>
  <c r="S610" i="1"/>
  <c r="S611" i="1"/>
  <c r="S612" i="1"/>
  <c r="S613" i="1"/>
  <c r="S614" i="1"/>
  <c r="S615" i="1"/>
  <c r="S616" i="1"/>
  <c r="S617" i="1"/>
  <c r="S618" i="1"/>
  <c r="S619" i="1"/>
  <c r="S620" i="1"/>
  <c r="S621" i="1"/>
  <c r="S622" i="1"/>
  <c r="S623" i="1"/>
  <c r="S624" i="1"/>
  <c r="S625" i="1"/>
  <c r="S626" i="1"/>
  <c r="S627" i="1"/>
  <c r="S628" i="1"/>
  <c r="S629" i="1"/>
  <c r="S630" i="1"/>
  <c r="S631" i="1"/>
  <c r="S632" i="1"/>
  <c r="S633" i="1"/>
  <c r="S634" i="1"/>
  <c r="S635" i="1"/>
  <c r="S636" i="1"/>
  <c r="S637" i="1"/>
  <c r="S638" i="1"/>
  <c r="S639" i="1"/>
  <c r="S640" i="1"/>
  <c r="S641" i="1"/>
  <c r="S642" i="1"/>
  <c r="S643" i="1"/>
  <c r="S644" i="1"/>
  <c r="S645" i="1"/>
  <c r="S646" i="1"/>
  <c r="S647" i="1"/>
  <c r="S648" i="1"/>
  <c r="S649" i="1"/>
  <c r="S650" i="1"/>
  <c r="S651" i="1"/>
  <c r="S652" i="1"/>
  <c r="S653" i="1"/>
  <c r="S654" i="1"/>
  <c r="S655" i="1"/>
  <c r="S656" i="1"/>
  <c r="S657" i="1"/>
  <c r="S658" i="1"/>
  <c r="S659" i="1"/>
  <c r="S660" i="1"/>
  <c r="S661" i="1"/>
  <c r="S662" i="1"/>
  <c r="S663" i="1"/>
  <c r="S664" i="1"/>
  <c r="S665" i="1"/>
  <c r="S666" i="1"/>
  <c r="S667" i="1"/>
  <c r="S668" i="1"/>
  <c r="S669" i="1"/>
  <c r="S670" i="1"/>
  <c r="S671" i="1"/>
  <c r="S672" i="1"/>
  <c r="S673" i="1"/>
  <c r="S674" i="1"/>
  <c r="S675" i="1"/>
  <c r="S676" i="1"/>
  <c r="S677" i="1"/>
  <c r="S678" i="1"/>
  <c r="S679" i="1"/>
  <c r="S680" i="1"/>
  <c r="S681" i="1"/>
  <c r="S682" i="1"/>
  <c r="S683" i="1"/>
  <c r="S684" i="1"/>
  <c r="S685" i="1"/>
  <c r="S686" i="1"/>
  <c r="S687" i="1"/>
  <c r="S688" i="1"/>
  <c r="S689" i="1"/>
  <c r="S690" i="1"/>
  <c r="S691" i="1"/>
  <c r="S692" i="1"/>
  <c r="S693" i="1"/>
  <c r="S694" i="1"/>
  <c r="S695" i="1"/>
  <c r="S696" i="1"/>
  <c r="S697" i="1"/>
  <c r="S698" i="1"/>
  <c r="S699" i="1"/>
  <c r="S700" i="1"/>
  <c r="S701" i="1"/>
  <c r="S702" i="1"/>
  <c r="S703" i="1"/>
  <c r="S704" i="1"/>
  <c r="S705" i="1"/>
  <c r="S706" i="1"/>
  <c r="S707" i="1"/>
  <c r="S708" i="1"/>
  <c r="S709" i="1"/>
  <c r="S710" i="1"/>
  <c r="S711" i="1"/>
  <c r="S712" i="1"/>
  <c r="S713" i="1"/>
  <c r="S714" i="1"/>
  <c r="S715" i="1"/>
  <c r="S716" i="1"/>
  <c r="S717" i="1"/>
  <c r="S718" i="1"/>
  <c r="S719" i="1"/>
  <c r="S720" i="1"/>
  <c r="S721" i="1"/>
  <c r="S722" i="1"/>
  <c r="S723" i="1"/>
  <c r="S724" i="1"/>
  <c r="S725" i="1"/>
  <c r="S726" i="1"/>
  <c r="S727" i="1"/>
  <c r="S728" i="1"/>
  <c r="S729" i="1"/>
  <c r="S730" i="1"/>
  <c r="S731" i="1"/>
  <c r="S732" i="1"/>
  <c r="S733" i="1"/>
  <c r="S734" i="1"/>
  <c r="S735" i="1"/>
  <c r="S736" i="1"/>
  <c r="S737" i="1"/>
  <c r="S738" i="1"/>
  <c r="S739" i="1"/>
  <c r="S740" i="1"/>
  <c r="S741" i="1"/>
  <c r="S742" i="1"/>
  <c r="S743" i="1"/>
  <c r="S744" i="1"/>
  <c r="S745" i="1"/>
  <c r="S746" i="1"/>
  <c r="S747" i="1"/>
  <c r="S748" i="1"/>
  <c r="S749" i="1"/>
  <c r="S750" i="1"/>
  <c r="S751" i="1"/>
  <c r="S752" i="1"/>
  <c r="S753" i="1"/>
  <c r="S754" i="1"/>
  <c r="S755" i="1"/>
  <c r="S756" i="1"/>
  <c r="S757" i="1"/>
  <c r="S758" i="1"/>
  <c r="S759" i="1"/>
  <c r="S760" i="1"/>
  <c r="S761" i="1"/>
  <c r="S762" i="1"/>
  <c r="S763" i="1"/>
  <c r="S764" i="1"/>
  <c r="S765" i="1"/>
  <c r="S766" i="1"/>
  <c r="S767" i="1"/>
  <c r="S768" i="1"/>
  <c r="S769" i="1"/>
  <c r="S770" i="1"/>
  <c r="S771" i="1"/>
  <c r="S772" i="1"/>
  <c r="S773" i="1"/>
  <c r="S774" i="1"/>
  <c r="S775" i="1"/>
  <c r="S776" i="1"/>
  <c r="S777" i="1"/>
  <c r="S778" i="1"/>
  <c r="S779" i="1"/>
  <c r="S780" i="1"/>
  <c r="S781" i="1"/>
  <c r="S782" i="1"/>
  <c r="S783" i="1"/>
  <c r="S784" i="1"/>
  <c r="S785" i="1"/>
  <c r="S786" i="1"/>
  <c r="S787" i="1"/>
  <c r="S788" i="1"/>
  <c r="S789" i="1"/>
  <c r="S790" i="1"/>
  <c r="S791" i="1"/>
  <c r="S792" i="1"/>
  <c r="S793" i="1"/>
  <c r="S794" i="1"/>
  <c r="S795" i="1"/>
  <c r="S796" i="1"/>
  <c r="S797" i="1"/>
  <c r="S798" i="1"/>
  <c r="S799" i="1"/>
  <c r="S800" i="1"/>
  <c r="S801" i="1"/>
  <c r="S802" i="1"/>
  <c r="S803" i="1"/>
  <c r="S804" i="1"/>
  <c r="S805" i="1"/>
  <c r="S806" i="1"/>
  <c r="S807" i="1"/>
  <c r="S808" i="1"/>
  <c r="S809" i="1"/>
  <c r="S810" i="1"/>
  <c r="S811" i="1"/>
  <c r="S812" i="1"/>
  <c r="S813" i="1"/>
  <c r="S814" i="1"/>
  <c r="S815" i="1"/>
  <c r="S816" i="1"/>
  <c r="S817" i="1"/>
  <c r="S818" i="1"/>
  <c r="S819" i="1"/>
  <c r="S820" i="1"/>
  <c r="S821" i="1"/>
  <c r="S822" i="1"/>
  <c r="S823" i="1"/>
  <c r="S824" i="1"/>
  <c r="S825" i="1"/>
  <c r="S826" i="1"/>
  <c r="S827" i="1"/>
  <c r="S828" i="1"/>
  <c r="S829" i="1"/>
  <c r="S830" i="1"/>
  <c r="S831" i="1"/>
  <c r="S832" i="1"/>
  <c r="S833" i="1"/>
  <c r="S834" i="1"/>
  <c r="S835" i="1"/>
  <c r="S836" i="1"/>
  <c r="S837" i="1"/>
  <c r="S838" i="1"/>
  <c r="S839" i="1"/>
  <c r="S840" i="1"/>
  <c r="S841" i="1"/>
  <c r="S842" i="1"/>
  <c r="S843" i="1"/>
  <c r="S844" i="1"/>
  <c r="S845" i="1"/>
  <c r="S846" i="1"/>
  <c r="S847" i="1"/>
  <c r="S848" i="1"/>
  <c r="S849" i="1"/>
  <c r="S850" i="1"/>
  <c r="S851" i="1"/>
  <c r="S852" i="1"/>
  <c r="S853" i="1"/>
  <c r="S854" i="1"/>
  <c r="S855" i="1"/>
  <c r="S856" i="1"/>
  <c r="S857" i="1"/>
  <c r="S858" i="1"/>
  <c r="S859" i="1"/>
  <c r="S860" i="1"/>
  <c r="S861" i="1"/>
  <c r="S862" i="1"/>
  <c r="S863" i="1"/>
  <c r="S864" i="1"/>
  <c r="S865" i="1"/>
  <c r="S866" i="1"/>
  <c r="S867" i="1"/>
  <c r="S868" i="1"/>
  <c r="S869" i="1"/>
  <c r="S870" i="1"/>
  <c r="S871" i="1"/>
  <c r="S872" i="1"/>
  <c r="S873" i="1"/>
  <c r="S874" i="1"/>
  <c r="S875" i="1"/>
  <c r="S876" i="1"/>
  <c r="S877" i="1"/>
  <c r="S878" i="1"/>
  <c r="S879" i="1"/>
  <c r="S880" i="1"/>
  <c r="S881" i="1"/>
  <c r="S882" i="1"/>
  <c r="S883" i="1"/>
  <c r="S884" i="1"/>
  <c r="S885" i="1"/>
  <c r="S886" i="1"/>
  <c r="S887" i="1"/>
  <c r="S888" i="1"/>
  <c r="S889" i="1"/>
  <c r="S890" i="1"/>
  <c r="S891" i="1"/>
  <c r="S892" i="1"/>
  <c r="S893" i="1"/>
  <c r="S894" i="1"/>
  <c r="S895" i="1"/>
  <c r="S896" i="1"/>
  <c r="S897" i="1"/>
  <c r="S898" i="1"/>
  <c r="S899" i="1"/>
  <c r="S900" i="1"/>
  <c r="S901" i="1"/>
  <c r="S902" i="1"/>
  <c r="S903" i="1"/>
  <c r="S904" i="1"/>
  <c r="S905" i="1"/>
  <c r="S906" i="1"/>
  <c r="S907" i="1"/>
  <c r="S908" i="1"/>
  <c r="S909" i="1"/>
  <c r="S910" i="1"/>
  <c r="S911" i="1"/>
  <c r="S912" i="1"/>
  <c r="S913" i="1"/>
  <c r="S914" i="1"/>
  <c r="S915" i="1"/>
  <c r="S916" i="1"/>
  <c r="S917" i="1"/>
  <c r="S918" i="1"/>
  <c r="S919" i="1"/>
  <c r="S920" i="1"/>
  <c r="S921" i="1"/>
  <c r="S922" i="1"/>
  <c r="S923" i="1"/>
  <c r="S924" i="1"/>
  <c r="S925" i="1"/>
  <c r="S926" i="1"/>
  <c r="S927" i="1"/>
  <c r="S928" i="1"/>
  <c r="S929" i="1"/>
  <c r="S930" i="1"/>
  <c r="S931" i="1"/>
  <c r="S932" i="1"/>
  <c r="S933" i="1"/>
  <c r="S934" i="1"/>
  <c r="S935" i="1"/>
  <c r="S936" i="1"/>
  <c r="S937" i="1"/>
  <c r="S938" i="1"/>
  <c r="S939" i="1"/>
  <c r="S940" i="1"/>
  <c r="S941" i="1"/>
  <c r="S942" i="1"/>
  <c r="S943" i="1"/>
  <c r="S944" i="1"/>
  <c r="S945" i="1"/>
  <c r="S946" i="1"/>
  <c r="S947" i="1"/>
  <c r="S948" i="1"/>
  <c r="S949" i="1"/>
  <c r="S950" i="1"/>
  <c r="S951" i="1"/>
  <c r="S952" i="1"/>
  <c r="S953" i="1"/>
  <c r="S954" i="1"/>
  <c r="S955" i="1"/>
  <c r="S956" i="1"/>
  <c r="S957" i="1"/>
  <c r="S958" i="1"/>
  <c r="S959" i="1"/>
  <c r="S960" i="1"/>
  <c r="S961" i="1"/>
  <c r="S962" i="1"/>
  <c r="S963" i="1"/>
  <c r="S964" i="1"/>
  <c r="S965" i="1"/>
  <c r="S966" i="1"/>
  <c r="S967" i="1"/>
  <c r="S968" i="1"/>
  <c r="S969" i="1"/>
  <c r="S970" i="1"/>
  <c r="S971" i="1"/>
  <c r="S972" i="1"/>
  <c r="S973" i="1"/>
  <c r="S974" i="1"/>
  <c r="S975" i="1"/>
  <c r="S976" i="1"/>
  <c r="S977" i="1"/>
  <c r="S978" i="1"/>
  <c r="S979" i="1"/>
  <c r="S980" i="1"/>
  <c r="S981" i="1"/>
  <c r="S982" i="1"/>
  <c r="S983" i="1"/>
  <c r="S984" i="1"/>
  <c r="S985" i="1"/>
  <c r="S986" i="1"/>
  <c r="S987" i="1"/>
  <c r="S988" i="1"/>
  <c r="S989" i="1"/>
  <c r="S990" i="1"/>
  <c r="S991" i="1"/>
  <c r="S992" i="1"/>
  <c r="S993" i="1"/>
  <c r="S994" i="1"/>
  <c r="S995" i="1"/>
  <c r="S996" i="1"/>
  <c r="S997" i="1"/>
  <c r="S998" i="1"/>
  <c r="S999" i="1"/>
  <c r="S1000" i="1"/>
  <c r="S1001" i="1"/>
  <c r="S1002" i="1"/>
  <c r="S1003" i="1"/>
  <c r="S1004" i="1"/>
  <c r="S1005" i="1"/>
  <c r="S1006" i="1"/>
  <c r="S1007" i="1"/>
  <c r="S1008" i="1"/>
  <c r="S1009" i="1"/>
  <c r="S1010" i="1"/>
  <c r="S1011" i="1"/>
  <c r="S1012" i="1"/>
  <c r="S1013" i="1"/>
  <c r="S1014" i="1"/>
  <c r="S1015" i="1"/>
  <c r="S1016" i="1"/>
  <c r="S1017" i="1"/>
  <c r="S1018" i="1"/>
  <c r="S1019" i="1"/>
  <c r="S1020" i="1"/>
  <c r="S1021" i="1"/>
  <c r="S1022" i="1"/>
  <c r="S1023" i="1"/>
  <c r="S1024" i="1"/>
  <c r="S1025" i="1"/>
  <c r="S1026" i="1"/>
  <c r="S1027" i="1"/>
  <c r="S1028" i="1"/>
  <c r="S1029" i="1"/>
  <c r="S1030" i="1"/>
  <c r="S1031" i="1"/>
  <c r="S1032" i="1"/>
  <c r="S1033" i="1"/>
  <c r="S1034" i="1"/>
  <c r="S1035" i="1"/>
  <c r="S1036" i="1"/>
  <c r="S1037" i="1"/>
  <c r="S1038" i="1"/>
  <c r="S1039" i="1"/>
  <c r="S1040" i="1"/>
  <c r="S1041" i="1"/>
  <c r="S1042" i="1"/>
  <c r="S1043" i="1"/>
  <c r="D10" i="1" l="1"/>
  <c r="T45" i="1"/>
  <c r="D3" i="3"/>
  <c r="D4" i="3"/>
  <c r="D5" i="3"/>
  <c r="D6" i="3"/>
  <c r="D7" i="3"/>
  <c r="D8" i="3"/>
  <c r="D9" i="3"/>
  <c r="D10" i="3"/>
  <c r="D11" i="3"/>
  <c r="D12" i="3"/>
  <c r="D13" i="3"/>
  <c r="D14" i="3"/>
  <c r="D2" i="3"/>
  <c r="T44" i="1" l="1"/>
  <c r="T43" i="1"/>
  <c r="S43" i="1"/>
  <c r="S42" i="1"/>
  <c r="B8" i="3"/>
  <c r="B9" i="3"/>
  <c r="B10" i="3"/>
  <c r="B11" i="3"/>
  <c r="B12" i="3"/>
  <c r="B13" i="3"/>
  <c r="B14" i="3"/>
  <c r="B7" i="3"/>
  <c r="B3" i="3" l="1"/>
  <c r="B4" i="3"/>
  <c r="B5" i="3"/>
  <c r="B6" i="3"/>
  <c r="B2" i="3"/>
  <c r="A41" i="1" l="1"/>
</calcChain>
</file>

<file path=xl/sharedStrings.xml><?xml version="1.0" encoding="utf-8"?>
<sst xmlns="http://schemas.openxmlformats.org/spreadsheetml/2006/main" count="7332" uniqueCount="3463">
  <si>
    <t>Maryland Department of Housing and Community Development</t>
  </si>
  <si>
    <t>Multifamily Housing Programs</t>
  </si>
  <si>
    <t xml:space="preserve">Please provide information for each household counted as satisfying the income restrictions for the property, including information for vacant units last occupied by households counted as satisfying the income restrictions for the property that are available for rental to households that satisfy the income restrictions for the property. The information on this attachment is to correspond with the information collected on the Certification/Recertification of Tenant Eligibility form.  On-site inspections may be conducted to confirm the accuracy of the information submitted below.  </t>
  </si>
  <si>
    <t>Project Name:</t>
  </si>
  <si>
    <t>Address:</t>
  </si>
  <si>
    <t>Placed In Service Date:</t>
  </si>
  <si>
    <t>Total Units:</t>
  </si>
  <si>
    <t>Total Buildings:</t>
  </si>
  <si>
    <t>Total  Accessible Units:</t>
  </si>
  <si>
    <t>Total Disabled Set-Aside Units:</t>
  </si>
  <si>
    <t>Total Restrited Units:</t>
  </si>
  <si>
    <t>Management Agent:</t>
  </si>
  <si>
    <t>Contact Person:</t>
  </si>
  <si>
    <t>Telephone Number:</t>
  </si>
  <si>
    <t>Email:</t>
  </si>
  <si>
    <t>Funding Programs</t>
  </si>
  <si>
    <t>Loan Numbers</t>
  </si>
  <si>
    <t>No. Restricted Units</t>
  </si>
  <si>
    <t>Comments:</t>
  </si>
  <si>
    <t>UNIT</t>
  </si>
  <si>
    <t>LAST NAME</t>
  </si>
  <si>
    <t>MOVE IN DATE</t>
  </si>
  <si>
    <t>FAMILY SIZE</t>
  </si>
  <si>
    <t>INCOME AT MOVE IN</t>
  </si>
  <si>
    <t>TOTAL FAMILY INCOME FOR THE YEAR</t>
  </si>
  <si>
    <t>LOAN PROGRAM              % OF AMI</t>
  </si>
  <si>
    <t>TENANT RENT</t>
  </si>
  <si>
    <t>SUBSIDY PAYMENT</t>
  </si>
  <si>
    <t>UTILITY ALLOWANCE</t>
  </si>
  <si>
    <t>GROSS RENT</t>
  </si>
  <si>
    <t>AGE</t>
  </si>
  <si>
    <t>RACE</t>
  </si>
  <si>
    <t>GENDER</t>
  </si>
  <si>
    <t>MARTIAL STATUS</t>
  </si>
  <si>
    <t>DISABLED</t>
  </si>
  <si>
    <t>Utility Type:</t>
  </si>
  <si>
    <t>Methodology Utilized:</t>
  </si>
  <si>
    <t>Studio</t>
  </si>
  <si>
    <t>1 BR</t>
  </si>
  <si>
    <t>2 BR</t>
  </si>
  <si>
    <t>3 BR</t>
  </si>
  <si>
    <t>4 BR</t>
  </si>
  <si>
    <t>Current Allowance:</t>
  </si>
  <si>
    <t>Effective Date:</t>
  </si>
  <si>
    <t>Last Update Date:</t>
  </si>
  <si>
    <t>ProgramCode</t>
  </si>
  <si>
    <t>CIF</t>
  </si>
  <si>
    <t>CLP</t>
  </si>
  <si>
    <t>COLP</t>
  </si>
  <si>
    <t>EECBG</t>
  </si>
  <si>
    <t>EIF</t>
  </si>
  <si>
    <t>ERHP</t>
  </si>
  <si>
    <t>ERHP(A)</t>
  </si>
  <si>
    <t>FAF</t>
  </si>
  <si>
    <t>FLHRP</t>
  </si>
  <si>
    <t>GBRF</t>
  </si>
  <si>
    <t>GHFP</t>
  </si>
  <si>
    <t>HELP</t>
  </si>
  <si>
    <t>HTF</t>
  </si>
  <si>
    <t>IPP</t>
  </si>
  <si>
    <t>LHRGLP</t>
  </si>
  <si>
    <t>MAHF</t>
  </si>
  <si>
    <t>MAHT</t>
  </si>
  <si>
    <t>MBP</t>
  </si>
  <si>
    <t>MD-BRAC</t>
  </si>
  <si>
    <t>MEEHA</t>
  </si>
  <si>
    <t>MEEHA2</t>
  </si>
  <si>
    <t>MHF</t>
  </si>
  <si>
    <t>MHRP-MF</t>
  </si>
  <si>
    <t>N/A</t>
  </si>
  <si>
    <t>NCI</t>
  </si>
  <si>
    <t>NRP</t>
  </si>
  <si>
    <t>OSCP</t>
  </si>
  <si>
    <t>PRHP</t>
  </si>
  <si>
    <t>PRHP(A)</t>
  </si>
  <si>
    <t>RELAP</t>
  </si>
  <si>
    <t>RHPP</t>
  </si>
  <si>
    <t>RHPP(A)</t>
  </si>
  <si>
    <t>RHW</t>
  </si>
  <si>
    <t>RRP</t>
  </si>
  <si>
    <t>SHOP</t>
  </si>
  <si>
    <t>STHGP</t>
  </si>
  <si>
    <t>TCAP</t>
  </si>
  <si>
    <t>TCX</t>
  </si>
  <si>
    <t>WEINSN</t>
  </si>
  <si>
    <t>YRF</t>
  </si>
  <si>
    <t>NO OF BED ROOM</t>
  </si>
  <si>
    <t>Restriction</t>
  </si>
  <si>
    <t>Count</t>
  </si>
  <si>
    <t>Worcester</t>
  </si>
  <si>
    <t>100 Worcester</t>
  </si>
  <si>
    <t>Wicomico</t>
  </si>
  <si>
    <t>100 Wicomico</t>
  </si>
  <si>
    <t>Washington</t>
  </si>
  <si>
    <t>100 Washington</t>
  </si>
  <si>
    <t>Talbot</t>
  </si>
  <si>
    <t>100 Talbot</t>
  </si>
  <si>
    <t>Statewide</t>
  </si>
  <si>
    <t>100 Statewide</t>
  </si>
  <si>
    <t>St. Mary's</t>
  </si>
  <si>
    <t>100 St. Mary's</t>
  </si>
  <si>
    <t>Somerset</t>
  </si>
  <si>
    <t>100 Somerset</t>
  </si>
  <si>
    <t>Queen Anne's</t>
  </si>
  <si>
    <t>100 Queen Anne's</t>
  </si>
  <si>
    <t>Prince George's</t>
  </si>
  <si>
    <t>100 Prince George's</t>
  </si>
  <si>
    <t>Montgomery</t>
  </si>
  <si>
    <t>100 Montgomery</t>
  </si>
  <si>
    <t>Kent</t>
  </si>
  <si>
    <t>100 Kent</t>
  </si>
  <si>
    <t>Howard</t>
  </si>
  <si>
    <t>100 Howard</t>
  </si>
  <si>
    <t>Harford</t>
  </si>
  <si>
    <t>100 Harford</t>
  </si>
  <si>
    <t>Garrett</t>
  </si>
  <si>
    <t>100 Garrett</t>
  </si>
  <si>
    <t>Frederick</t>
  </si>
  <si>
    <t>100 Frederick</t>
  </si>
  <si>
    <t>Dorchester</t>
  </si>
  <si>
    <t>100 Dorchester</t>
  </si>
  <si>
    <t>Charles</t>
  </si>
  <si>
    <t>100 Charles</t>
  </si>
  <si>
    <t>Cecil</t>
  </si>
  <si>
    <t>100 Cecil</t>
  </si>
  <si>
    <t>Carroll</t>
  </si>
  <si>
    <t>100 Carroll</t>
  </si>
  <si>
    <t>Caroline</t>
  </si>
  <si>
    <t>100 Caroline</t>
  </si>
  <si>
    <t>Calvert</t>
  </si>
  <si>
    <t>100 Calvert</t>
  </si>
  <si>
    <t>Baltimore City</t>
  </si>
  <si>
    <t>100 Baltimore City</t>
  </si>
  <si>
    <t>Baltimore</t>
  </si>
  <si>
    <t>100 Baltimore</t>
  </si>
  <si>
    <t>Anne Arundel</t>
  </si>
  <si>
    <t>100 Anne Arundel</t>
  </si>
  <si>
    <t>Allegany</t>
  </si>
  <si>
    <t>100 Allegany</t>
  </si>
  <si>
    <t>95 Worcester</t>
  </si>
  <si>
    <t>95 Wicomico</t>
  </si>
  <si>
    <t>95 Washington</t>
  </si>
  <si>
    <t>95 Talbot</t>
  </si>
  <si>
    <t>95 Statewide</t>
  </si>
  <si>
    <t>95 St. Mary's</t>
  </si>
  <si>
    <t>95 Somerset</t>
  </si>
  <si>
    <t>95 Queen Anne's</t>
  </si>
  <si>
    <t>95 Prince George's</t>
  </si>
  <si>
    <t>95 Montgomery</t>
  </si>
  <si>
    <t>95 Kent</t>
  </si>
  <si>
    <t>95 Howard</t>
  </si>
  <si>
    <t>95 Harford</t>
  </si>
  <si>
    <t>95 Garrett</t>
  </si>
  <si>
    <t>95 Frederick</t>
  </si>
  <si>
    <t>95 Dorchester</t>
  </si>
  <si>
    <t>95 Charles</t>
  </si>
  <si>
    <t>95 Cecil</t>
  </si>
  <si>
    <t>95 Carroll</t>
  </si>
  <si>
    <t>95 Caroline</t>
  </si>
  <si>
    <t>95 Calvert</t>
  </si>
  <si>
    <t>95 Baltimore City</t>
  </si>
  <si>
    <t>95 Baltimore</t>
  </si>
  <si>
    <t>95 Anne Arundel</t>
  </si>
  <si>
    <t>95 Allegany</t>
  </si>
  <si>
    <t>90 Worcester</t>
  </si>
  <si>
    <t>90 Wicomico</t>
  </si>
  <si>
    <t>90 Washington</t>
  </si>
  <si>
    <t>90 Talbot</t>
  </si>
  <si>
    <t>90 Statewide</t>
  </si>
  <si>
    <t>90 St. Mary's</t>
  </si>
  <si>
    <t>90 Somerset</t>
  </si>
  <si>
    <t>90 Queen Anne's</t>
  </si>
  <si>
    <t>90 Prince George's</t>
  </si>
  <si>
    <t>90 Montgomery</t>
  </si>
  <si>
    <t>90 Kent</t>
  </si>
  <si>
    <t>90 Howard</t>
  </si>
  <si>
    <t>90 Harford</t>
  </si>
  <si>
    <t>90 Garrett</t>
  </si>
  <si>
    <t>90 Frederick</t>
  </si>
  <si>
    <t>90 Dorchester</t>
  </si>
  <si>
    <t>90 Charles</t>
  </si>
  <si>
    <t>90 Cecil</t>
  </si>
  <si>
    <t>90 Carroll</t>
  </si>
  <si>
    <t>90 Caroline</t>
  </si>
  <si>
    <t>90 Calvert</t>
  </si>
  <si>
    <t>90 Baltimore City</t>
  </si>
  <si>
    <t>90 Baltimore</t>
  </si>
  <si>
    <t>90 Anne Arundel</t>
  </si>
  <si>
    <t>90 Allegany</t>
  </si>
  <si>
    <t>85 Worcester</t>
  </si>
  <si>
    <t>85 Wicomico</t>
  </si>
  <si>
    <t>85 Washington</t>
  </si>
  <si>
    <t>85 Talbot</t>
  </si>
  <si>
    <t>85 Statewide</t>
  </si>
  <si>
    <t>85 St. Mary's</t>
  </si>
  <si>
    <t>85 Somerset</t>
  </si>
  <si>
    <t>85 Queen Anne's</t>
  </si>
  <si>
    <t>85 Prince George's</t>
  </si>
  <si>
    <t>85 Montgomery</t>
  </si>
  <si>
    <t>85 Kent</t>
  </si>
  <si>
    <t>85 Howard</t>
  </si>
  <si>
    <t>85 Harford</t>
  </si>
  <si>
    <t>85 Garrett</t>
  </si>
  <si>
    <t>85 Frederick</t>
  </si>
  <si>
    <t>85 Dorchester</t>
  </si>
  <si>
    <t>85 Charles</t>
  </si>
  <si>
    <t>85 Cecil</t>
  </si>
  <si>
    <t>85 Carroll</t>
  </si>
  <si>
    <t>85 Caroline</t>
  </si>
  <si>
    <t>85 Calvert</t>
  </si>
  <si>
    <t>85 Baltimore City</t>
  </si>
  <si>
    <t>85 Baltimore</t>
  </si>
  <si>
    <t>85 Anne Arundel</t>
  </si>
  <si>
    <t>85 Allegany</t>
  </si>
  <si>
    <t>80 Worcester</t>
  </si>
  <si>
    <t>80 Wicomico</t>
  </si>
  <si>
    <t>80 Washington</t>
  </si>
  <si>
    <t>80 Talbot</t>
  </si>
  <si>
    <t>80 Statewide</t>
  </si>
  <si>
    <t>80 St. Mary's</t>
  </si>
  <si>
    <t>80 Somerset</t>
  </si>
  <si>
    <t>80 Queen Anne's</t>
  </si>
  <si>
    <t>80 Prince George's</t>
  </si>
  <si>
    <t>80 Montgomery</t>
  </si>
  <si>
    <t>80 Kent</t>
  </si>
  <si>
    <t>80 Howard</t>
  </si>
  <si>
    <t>80 Harford</t>
  </si>
  <si>
    <t>80 Garrett</t>
  </si>
  <si>
    <t>80 Frederick</t>
  </si>
  <si>
    <t>80 Dorchester</t>
  </si>
  <si>
    <t>80 Charles</t>
  </si>
  <si>
    <t>80 Cecil</t>
  </si>
  <si>
    <t>80 Carroll</t>
  </si>
  <si>
    <t>80 Caroline</t>
  </si>
  <si>
    <t>80 Calvert</t>
  </si>
  <si>
    <t>80 Baltimore City</t>
  </si>
  <si>
    <t>80 Baltimore</t>
  </si>
  <si>
    <t>80 Anne Arundel</t>
  </si>
  <si>
    <t>80 Allegany</t>
  </si>
  <si>
    <t>75 Worcester</t>
  </si>
  <si>
    <t>75 Wicomico</t>
  </si>
  <si>
    <t>75 Washington</t>
  </si>
  <si>
    <t>75 Talbot</t>
  </si>
  <si>
    <t>75 Statewide</t>
  </si>
  <si>
    <t>75 St. Mary's</t>
  </si>
  <si>
    <t>75 Somerset</t>
  </si>
  <si>
    <t>75 Queen Anne's</t>
  </si>
  <si>
    <t>75 Prince George's</t>
  </si>
  <si>
    <t>75 Montgomery</t>
  </si>
  <si>
    <t>75 Kent</t>
  </si>
  <si>
    <t>75 Howard</t>
  </si>
  <si>
    <t>75 Harford</t>
  </si>
  <si>
    <t>75 Garrett</t>
  </si>
  <si>
    <t>75 Frederick</t>
  </si>
  <si>
    <t>75 Dorchester</t>
  </si>
  <si>
    <t>75 Charles</t>
  </si>
  <si>
    <t>75 Cecil</t>
  </si>
  <si>
    <t>75 Carroll</t>
  </si>
  <si>
    <t>75 Caroline</t>
  </si>
  <si>
    <t>75 Calvert</t>
  </si>
  <si>
    <t>75 Baltimore City</t>
  </si>
  <si>
    <t>75 Baltimore</t>
  </si>
  <si>
    <t>75 Anne Arundel</t>
  </si>
  <si>
    <t>75 Allegany</t>
  </si>
  <si>
    <t>70 Worcester</t>
  </si>
  <si>
    <t>70 Wicomico</t>
  </si>
  <si>
    <t>70 Washington</t>
  </si>
  <si>
    <t>70 Talbot</t>
  </si>
  <si>
    <t>70 Statewide</t>
  </si>
  <si>
    <t>70 St. Mary's</t>
  </si>
  <si>
    <t>70 Somerset</t>
  </si>
  <si>
    <t>70 Queen Anne's</t>
  </si>
  <si>
    <t>70 Prince George's</t>
  </si>
  <si>
    <t>70 Montgomery</t>
  </si>
  <si>
    <t>70 Kent</t>
  </si>
  <si>
    <t>70 Howard</t>
  </si>
  <si>
    <t>70 Harford</t>
  </si>
  <si>
    <t>70 Garrett</t>
  </si>
  <si>
    <t>70 Frederick</t>
  </si>
  <si>
    <t>70 Dorchester</t>
  </si>
  <si>
    <t>70 Charles</t>
  </si>
  <si>
    <t>70 Cecil</t>
  </si>
  <si>
    <t>70 Carroll</t>
  </si>
  <si>
    <t>70 Caroline</t>
  </si>
  <si>
    <t>70 Calvert</t>
  </si>
  <si>
    <t>70 Baltimore City</t>
  </si>
  <si>
    <t>70 Baltimore</t>
  </si>
  <si>
    <t>70 Anne Arundel</t>
  </si>
  <si>
    <t>70 Allegany</t>
  </si>
  <si>
    <t>65 Worcester</t>
  </si>
  <si>
    <t>65 Wicomico</t>
  </si>
  <si>
    <t>65 Washington</t>
  </si>
  <si>
    <t>65 Talbot</t>
  </si>
  <si>
    <t>65 Statewide</t>
  </si>
  <si>
    <t>65 St. Mary's</t>
  </si>
  <si>
    <t>65 Somerset</t>
  </si>
  <si>
    <t>65 Queen Anne's</t>
  </si>
  <si>
    <t>65 Prince George's</t>
  </si>
  <si>
    <t>65 Montgomery</t>
  </si>
  <si>
    <t>65 Kent</t>
  </si>
  <si>
    <t>65 Howard</t>
  </si>
  <si>
    <t>65 Harford</t>
  </si>
  <si>
    <t>65 Garrett</t>
  </si>
  <si>
    <t>65 Frederick</t>
  </si>
  <si>
    <t>65 Dorchester</t>
  </si>
  <si>
    <t>65 Charles</t>
  </si>
  <si>
    <t>65 Cecil</t>
  </si>
  <si>
    <t>65 Carroll</t>
  </si>
  <si>
    <t>65 Caroline</t>
  </si>
  <si>
    <t>65 Calvert</t>
  </si>
  <si>
    <t>65 Baltimore City</t>
  </si>
  <si>
    <t>65 Baltimore</t>
  </si>
  <si>
    <t>65 Anne Arundel</t>
  </si>
  <si>
    <t>65 Allegany</t>
  </si>
  <si>
    <t>60 Worcester</t>
  </si>
  <si>
    <t>60 Wicomico</t>
  </si>
  <si>
    <t>60 Washington</t>
  </si>
  <si>
    <t>60 Talbot</t>
  </si>
  <si>
    <t>60 Statewide</t>
  </si>
  <si>
    <t>60 St. Mary's</t>
  </si>
  <si>
    <t>60 Somerset</t>
  </si>
  <si>
    <t>60 Queen Anne's</t>
  </si>
  <si>
    <t>60 Prince George's</t>
  </si>
  <si>
    <t>60 Montgomery</t>
  </si>
  <si>
    <t>60 Kent</t>
  </si>
  <si>
    <t>60 Howard</t>
  </si>
  <si>
    <t>60 Harford</t>
  </si>
  <si>
    <t>60 Garrett</t>
  </si>
  <si>
    <t>60 Frederick</t>
  </si>
  <si>
    <t>60 Dorchester</t>
  </si>
  <si>
    <t>60 Charles</t>
  </si>
  <si>
    <t>60 Cecil</t>
  </si>
  <si>
    <t>60 Carroll</t>
  </si>
  <si>
    <t>60 Caroline</t>
  </si>
  <si>
    <t>60 Calvert</t>
  </si>
  <si>
    <t>60 Baltimore City</t>
  </si>
  <si>
    <t>60 Baltimore</t>
  </si>
  <si>
    <t>60 Anne Arundel</t>
  </si>
  <si>
    <t>60 Allegany</t>
  </si>
  <si>
    <t>55 Worcester</t>
  </si>
  <si>
    <t>55 Wicomico</t>
  </si>
  <si>
    <t>55 Washington</t>
  </si>
  <si>
    <t>55 Talbot</t>
  </si>
  <si>
    <t>55 Statewide</t>
  </si>
  <si>
    <t>55 St. Mary's</t>
  </si>
  <si>
    <t>55 Somerset</t>
  </si>
  <si>
    <t>55 Queen Anne's</t>
  </si>
  <si>
    <t>55 Prince George's</t>
  </si>
  <si>
    <t>55 Montgomery</t>
  </si>
  <si>
    <t>55 Kent</t>
  </si>
  <si>
    <t>55 Howard</t>
  </si>
  <si>
    <t>55 Harford</t>
  </si>
  <si>
    <t>55 Garrett</t>
  </si>
  <si>
    <t>55 Frederick</t>
  </si>
  <si>
    <t>55 Dorchester</t>
  </si>
  <si>
    <t>55 Charles</t>
  </si>
  <si>
    <t>55 Cecil</t>
  </si>
  <si>
    <t>55 Carroll</t>
  </si>
  <si>
    <t>55 Caroline</t>
  </si>
  <si>
    <t>55 Calvert</t>
  </si>
  <si>
    <t>55 Baltimore City</t>
  </si>
  <si>
    <t>55 Baltimore</t>
  </si>
  <si>
    <t>55 Anne Arundel</t>
  </si>
  <si>
    <t>55 Allegany</t>
  </si>
  <si>
    <t>50 Worcester</t>
  </si>
  <si>
    <t>50 Wicomico</t>
  </si>
  <si>
    <t>50 Washington</t>
  </si>
  <si>
    <t>50 Talbot</t>
  </si>
  <si>
    <t>50 Statewide</t>
  </si>
  <si>
    <t>50 St. Mary's</t>
  </si>
  <si>
    <t>50 Somerset</t>
  </si>
  <si>
    <t>50 Queen Anne's</t>
  </si>
  <si>
    <t>50 Prince George's</t>
  </si>
  <si>
    <t>50 Montgomery</t>
  </si>
  <si>
    <t>50 Kent</t>
  </si>
  <si>
    <t>50 Howard</t>
  </si>
  <si>
    <t>50 Harford</t>
  </si>
  <si>
    <t>50 Garrett</t>
  </si>
  <si>
    <t>50 Frederick</t>
  </si>
  <si>
    <t>50 Dorchester</t>
  </si>
  <si>
    <t>50 Charles</t>
  </si>
  <si>
    <t>50 Cecil</t>
  </si>
  <si>
    <t>50 Carroll</t>
  </si>
  <si>
    <t>50 Caroline</t>
  </si>
  <si>
    <t>50 Calvert</t>
  </si>
  <si>
    <t>50 Baltimore City</t>
  </si>
  <si>
    <t>50 Baltimore</t>
  </si>
  <si>
    <t>50 Anne Arundel</t>
  </si>
  <si>
    <t>50 Allegany</t>
  </si>
  <si>
    <t>40 Worcester</t>
  </si>
  <si>
    <t>40 Wicomico</t>
  </si>
  <si>
    <t>40 Washington</t>
  </si>
  <si>
    <t>40 Talbot</t>
  </si>
  <si>
    <t>40 Statewide</t>
  </si>
  <si>
    <t>40 St. Mary's</t>
  </si>
  <si>
    <t>40 Somerset</t>
  </si>
  <si>
    <t>40 Queen Anne's</t>
  </si>
  <si>
    <t>40 Prince George's</t>
  </si>
  <si>
    <t>40 Montgomery</t>
  </si>
  <si>
    <t>40 Kent</t>
  </si>
  <si>
    <t>40 Howard</t>
  </si>
  <si>
    <t>40 Harford</t>
  </si>
  <si>
    <t>40 Garrett</t>
  </si>
  <si>
    <t>40 Frederick</t>
  </si>
  <si>
    <t>40 Dorchester</t>
  </si>
  <si>
    <t>40 Charles</t>
  </si>
  <si>
    <t>40 Cecil</t>
  </si>
  <si>
    <t>40 Carroll</t>
  </si>
  <si>
    <t>40 Caroline</t>
  </si>
  <si>
    <t>40 Calvert</t>
  </si>
  <si>
    <t>40 Baltimore City</t>
  </si>
  <si>
    <t>40 Baltimore</t>
  </si>
  <si>
    <t>40 Anne Arundel</t>
  </si>
  <si>
    <t>40 Allegany</t>
  </si>
  <si>
    <t>30 Worcester</t>
  </si>
  <si>
    <t>30 Wicomico</t>
  </si>
  <si>
    <t>30 Washington</t>
  </si>
  <si>
    <t>30 Talbot</t>
  </si>
  <si>
    <t>30 Statewide</t>
  </si>
  <si>
    <t>30 St. Mary's</t>
  </si>
  <si>
    <t>30 Somerset</t>
  </si>
  <si>
    <t>30 Queen Anne's</t>
  </si>
  <si>
    <t>30 Prince George's</t>
  </si>
  <si>
    <t>30 Montgomery</t>
  </si>
  <si>
    <t>30 Kent</t>
  </si>
  <si>
    <t>30 Howard</t>
  </si>
  <si>
    <t>30 Harford</t>
  </si>
  <si>
    <t>30 Garrett</t>
  </si>
  <si>
    <t>30 Frederick</t>
  </si>
  <si>
    <t>30 Dorchester</t>
  </si>
  <si>
    <t>30 Charles</t>
  </si>
  <si>
    <t>30 Cecil</t>
  </si>
  <si>
    <t>30 Carroll</t>
  </si>
  <si>
    <t>30 Caroline</t>
  </si>
  <si>
    <t>30 Calvert</t>
  </si>
  <si>
    <t>30 Baltimore City</t>
  </si>
  <si>
    <t>30 Baltimore</t>
  </si>
  <si>
    <t>30 Anne Arundel</t>
  </si>
  <si>
    <t>30 Allegany</t>
  </si>
  <si>
    <r>
      <rPr>
        <b/>
        <sz val="9"/>
        <rFont val="Times New Roman"/>
        <family val="1"/>
      </rPr>
      <t>Median Household Income</t>
    </r>
  </si>
  <si>
    <t>Jurisdictions</t>
  </si>
  <si>
    <t>Class</t>
  </si>
  <si>
    <t>Category</t>
  </si>
  <si>
    <t>ProjID</t>
  </si>
  <si>
    <t>ProjNm</t>
  </si>
  <si>
    <t>Classification</t>
  </si>
  <si>
    <t>County</t>
  </si>
  <si>
    <t/>
  </si>
  <si>
    <t>Knowles Manor Senior Housing</t>
  </si>
  <si>
    <t>22 Light</t>
  </si>
  <si>
    <t>Townes at Peerless</t>
  </si>
  <si>
    <t>Windsor and Main</t>
  </si>
  <si>
    <t>Snowder Ridge Apartments</t>
  </si>
  <si>
    <t>Family Support Center at West End Place</t>
  </si>
  <si>
    <t>1762 Albert Drive</t>
  </si>
  <si>
    <t>Suitland Senior Apartments</t>
  </si>
  <si>
    <t>Greenspring Overlook Apartments</t>
  </si>
  <si>
    <t>Hollander Ridge</t>
  </si>
  <si>
    <t>Willows at Berlin</t>
  </si>
  <si>
    <t>Villas at Whitehall (New)</t>
  </si>
  <si>
    <t>Henrietta Lacks Village III</t>
  </si>
  <si>
    <t>Fairview Apartments</t>
  </si>
  <si>
    <t>Henrietta Lacks Village II</t>
  </si>
  <si>
    <t>River Bend</t>
  </si>
  <si>
    <t>Pleasant Manor (new)</t>
  </si>
  <si>
    <t>Princess Anne Townhouses</t>
  </si>
  <si>
    <t>Family Recovery Program - Sage II at Monarch View</t>
  </si>
  <si>
    <t>8930 Centerway Road</t>
  </si>
  <si>
    <t>GH - Special Needs</t>
  </si>
  <si>
    <t>18808 Sparkling Water Drive #304</t>
  </si>
  <si>
    <t>11407 Allview Drive</t>
  </si>
  <si>
    <t>9326 Waltham Woods Road</t>
  </si>
  <si>
    <t>3310 Farthing Drive</t>
  </si>
  <si>
    <t>8643 Heathermill Road</t>
  </si>
  <si>
    <t>315 Kidwell Avenue</t>
  </si>
  <si>
    <t>804 Locust Street</t>
  </si>
  <si>
    <t>8197 Weyburn Road</t>
  </si>
  <si>
    <t>3610 Ralph Road</t>
  </si>
  <si>
    <t>13436 Fountain Club Drive</t>
  </si>
  <si>
    <t>109 Chestnut Street</t>
  </si>
  <si>
    <t>108 Walnut Street</t>
  </si>
  <si>
    <t>310 Mannakee Street</t>
  </si>
  <si>
    <t>387 Catoctin Avenue</t>
  </si>
  <si>
    <t>6805 Collinsdale Road</t>
  </si>
  <si>
    <t>11 Bussing Court</t>
  </si>
  <si>
    <t>1810 Snowdrop Lane</t>
  </si>
  <si>
    <t>2701 Elizabeth Drive</t>
  </si>
  <si>
    <t>2001 Pelden Road</t>
  </si>
  <si>
    <t>13 Middle View Court</t>
  </si>
  <si>
    <t>8021 Ridgely Oak Road</t>
  </si>
  <si>
    <t>101 Pasture Side Place</t>
  </si>
  <si>
    <t>10943 Trotting Ridge Way</t>
  </si>
  <si>
    <t>5721 Sweetwind Place</t>
  </si>
  <si>
    <t>1218 Magness Court</t>
  </si>
  <si>
    <t>1216 Magness Court</t>
  </si>
  <si>
    <t>24 Brownfield Loop</t>
  </si>
  <si>
    <t>1313 Guadalupe Drive</t>
  </si>
  <si>
    <t>909 Wampler Lane</t>
  </si>
  <si>
    <t>32 Perryfalls Place</t>
  </si>
  <si>
    <t>331 East 25th Street</t>
  </si>
  <si>
    <t>3905 Darleigh Road</t>
  </si>
  <si>
    <t>2920 Haddington Court</t>
  </si>
  <si>
    <t>500 Westside Blvd.</t>
  </si>
  <si>
    <t>4206 Landgreen Street</t>
  </si>
  <si>
    <t>529 Forest Lane</t>
  </si>
  <si>
    <t>3025 Red Lion Lane</t>
  </si>
  <si>
    <t>904 Martha's Vineyard Lane</t>
  </si>
  <si>
    <t>1625 Shookstown Road</t>
  </si>
  <si>
    <t>14000 Eagle Court</t>
  </si>
  <si>
    <t>17712 Mill Creek Drive</t>
  </si>
  <si>
    <t>510 Geneva Drive</t>
  </si>
  <si>
    <t>117 Seminary Avenue</t>
  </si>
  <si>
    <t>5309 Norbeck Road</t>
  </si>
  <si>
    <t>56 Belfast Road</t>
  </si>
  <si>
    <t>211 Shannon Court</t>
  </si>
  <si>
    <t>2400 Hillcrest Avenue</t>
  </si>
  <si>
    <t>9507 Bucklodge Court</t>
  </si>
  <si>
    <t>3509 Susquehanna Drive</t>
  </si>
  <si>
    <t>1103 Hemsley Court</t>
  </si>
  <si>
    <t>13107 Dauphine Street</t>
  </si>
  <si>
    <t>12329 Centerhill Street</t>
  </si>
  <si>
    <t>1512 Sanford Road</t>
  </si>
  <si>
    <t>1527 Orlando Road</t>
  </si>
  <si>
    <t>7319 Elmore Lane</t>
  </si>
  <si>
    <t>1109 Frederick Street</t>
  </si>
  <si>
    <t>8907 Boxford Court</t>
  </si>
  <si>
    <t>23 Gorsuch Road</t>
  </si>
  <si>
    <t>866 Ivy League Lane</t>
  </si>
  <si>
    <t>774 Ivy League Lane</t>
  </si>
  <si>
    <t>180 Stanmore Road</t>
  </si>
  <si>
    <t>13310 Dauphine Street</t>
  </si>
  <si>
    <t>12909 Churchill Ridge Circle #5</t>
  </si>
  <si>
    <t>7714 Oakleigh Road</t>
  </si>
  <si>
    <t>12821 Camellia Drive</t>
  </si>
  <si>
    <t>1305 Pinewood Avenue</t>
  </si>
  <si>
    <t>814 Woodside Drive</t>
  </si>
  <si>
    <t>13505 Niagara Falls Court</t>
  </si>
  <si>
    <t>2 Madary Road</t>
  </si>
  <si>
    <t>321 W Edmonston Drive</t>
  </si>
  <si>
    <t>2205 Lackawanna Street</t>
  </si>
  <si>
    <t>2825 Gracefield Road</t>
  </si>
  <si>
    <t>1000 Paddington Place</t>
  </si>
  <si>
    <t>502 Andover Road</t>
  </si>
  <si>
    <t>13426 Rising Sun Lane</t>
  </si>
  <si>
    <t>2716 Shanandale Drive</t>
  </si>
  <si>
    <t>1230D Gemini Drive</t>
  </si>
  <si>
    <t>13411 Parkland Drive</t>
  </si>
  <si>
    <t>13514 Hamlet Square Court</t>
  </si>
  <si>
    <t>13442 Rising Sun Lane</t>
  </si>
  <si>
    <t>7924 Beverly Avenue</t>
  </si>
  <si>
    <t>724 210th Street</t>
  </si>
  <si>
    <t>4000 Southwestern Boulevard</t>
  </si>
  <si>
    <t>810 Elmhurst Road</t>
  </si>
  <si>
    <t>610 Kensington Avenue</t>
  </si>
  <si>
    <t>350 Scott Drive</t>
  </si>
  <si>
    <t>384 Buck Cash Road</t>
  </si>
  <si>
    <t>3 Samwood Court</t>
  </si>
  <si>
    <t>111 Watkins Pond Blvd Unit # 102-C</t>
  </si>
  <si>
    <t>100 Watkins Pond Blvd Unit #106</t>
  </si>
  <si>
    <t>1110 Bentalou Street</t>
  </si>
  <si>
    <t>111 Gwynnbrook Avenue</t>
  </si>
  <si>
    <t>4017 Eldorado Avenue</t>
  </si>
  <si>
    <t>10702 Tara Court</t>
  </si>
  <si>
    <t>1444 Graham Farm Circle</t>
  </si>
  <si>
    <t>209 Bynum Ridge Road</t>
  </si>
  <si>
    <t>5005 Nicholas Road</t>
  </si>
  <si>
    <t>2409 Windsor Road</t>
  </si>
  <si>
    <t>1229 Cresthaven Drive</t>
  </si>
  <si>
    <t>1320 S. Tollgate Road</t>
  </si>
  <si>
    <t>2611 Greenspring Avenue</t>
  </si>
  <si>
    <t>718 Hookers Mill Road</t>
  </si>
  <si>
    <t>11507 Colts Neck Drive</t>
  </si>
  <si>
    <t>95 Church Street</t>
  </si>
  <si>
    <t>59 Ridge Road</t>
  </si>
  <si>
    <t>11021 Belton Street</t>
  </si>
  <si>
    <t>101 Yellow Twig Lane</t>
  </si>
  <si>
    <t>4103 Yardley Court</t>
  </si>
  <si>
    <t>8814 Churchfield Lane</t>
  </si>
  <si>
    <t>7836 Acorn Bank</t>
  </si>
  <si>
    <t>2813 Folsom Lane</t>
  </si>
  <si>
    <t>1118 Waterford Drive</t>
  </si>
  <si>
    <t>9800 Leatherfern Terrace #102</t>
  </si>
  <si>
    <t>209 E. Fifth Street</t>
  </si>
  <si>
    <t>7906 Springridge Road</t>
  </si>
  <si>
    <t>8330 Brookwood Road</t>
  </si>
  <si>
    <t>48 Royalty Circle</t>
  </si>
  <si>
    <t>5009 W. Durham Road</t>
  </si>
  <si>
    <t>9824 Owen Brown Road</t>
  </si>
  <si>
    <t>9412 Tulsemere Road</t>
  </si>
  <si>
    <t>1805 N. Forest Park Ave</t>
  </si>
  <si>
    <t>44235 Leaning Pine Lane</t>
  </si>
  <si>
    <t>Saint Mary's</t>
  </si>
  <si>
    <t>1551 Millersville Road</t>
  </si>
  <si>
    <t>1648 Millersville Road</t>
  </si>
  <si>
    <t>337 East 25th Street</t>
  </si>
  <si>
    <t>8607 Sherington Road</t>
  </si>
  <si>
    <t>93 Church Street</t>
  </si>
  <si>
    <t>6442 Kriel Street</t>
  </si>
  <si>
    <t>8602 Imperial Drive</t>
  </si>
  <si>
    <t>1218 Longford Road</t>
  </si>
  <si>
    <t>635 Andrews Road</t>
  </si>
  <si>
    <t>12516 Kavanaugh Lane</t>
  </si>
  <si>
    <t>814 Cedar Park Road</t>
  </si>
  <si>
    <t>3307 Elgin Avenue</t>
  </si>
  <si>
    <t>1143 Brigadoon Trail</t>
  </si>
  <si>
    <t>727 Milford Mill Road</t>
  </si>
  <si>
    <t>3015 Clifton Avenue</t>
  </si>
  <si>
    <t>9024 Scotts Haven Drive</t>
  </si>
  <si>
    <t>221 Broad Street</t>
  </si>
  <si>
    <t>502 S. Tollgate Road</t>
  </si>
  <si>
    <t>611 Wilson Lane</t>
  </si>
  <si>
    <t>4000 Clover Court</t>
  </si>
  <si>
    <t>12420 Palermo Drive</t>
  </si>
  <si>
    <t>2015 Marbury Court (Drive)</t>
  </si>
  <si>
    <t>10914 Maiden Lane</t>
  </si>
  <si>
    <t>713 West Baker Avenue</t>
  </si>
  <si>
    <t>5316 Gwynn Oak Ave</t>
  </si>
  <si>
    <t>Shores Properties, LLC</t>
  </si>
  <si>
    <t>15324 Durant Street</t>
  </si>
  <si>
    <t>13809 Old Columbia Pike</t>
  </si>
  <si>
    <t>1220 Marda Lane</t>
  </si>
  <si>
    <t>8012 Highpoint Road</t>
  </si>
  <si>
    <t>944 Druid Hill Avenue</t>
  </si>
  <si>
    <t>933 Cherokee Trail</t>
  </si>
  <si>
    <t>2710 Hardy Avenue</t>
  </si>
  <si>
    <t>18604 Winding Creek Place</t>
  </si>
  <si>
    <t>11415 Applegrath Way</t>
  </si>
  <si>
    <t>3927 Wendy Lane</t>
  </si>
  <si>
    <t>20554 Lowfield Drive</t>
  </si>
  <si>
    <t>3001 Calverton Boulevard</t>
  </si>
  <si>
    <t>11333 Amberlea Farm Drive</t>
  </si>
  <si>
    <t>Stimler, Jack &amp; Wendt, Beverly</t>
  </si>
  <si>
    <t>3002 Summit Avenue</t>
  </si>
  <si>
    <t>17409 Park Mill Drive</t>
  </si>
  <si>
    <t>119 Bragg Boulevard</t>
  </si>
  <si>
    <t>1 Greenview Avenue</t>
  </si>
  <si>
    <t>St. John's Shelter for the Homeless</t>
  </si>
  <si>
    <t>3815 Largo Road</t>
  </si>
  <si>
    <t>12507 Caswell Lane</t>
  </si>
  <si>
    <t>14106 Canterbury Lane</t>
  </si>
  <si>
    <t>413 Robena Way</t>
  </si>
  <si>
    <t>1501 West 10th Street</t>
  </si>
  <si>
    <t>7806 Beverly Hill Ave</t>
  </si>
  <si>
    <t>3022 Texas Avenue</t>
  </si>
  <si>
    <t>2517 Lisa Drive</t>
  </si>
  <si>
    <t>516 Linden Lane</t>
  </si>
  <si>
    <t>631 Schley Avenue</t>
  </si>
  <si>
    <t>1792 Valleyside Drive</t>
  </si>
  <si>
    <t>300 Priestford Road</t>
  </si>
  <si>
    <t>4406 Brittany Drive</t>
  </si>
  <si>
    <t>11131 Slalom Lane</t>
  </si>
  <si>
    <t>21655 Atalanta Street</t>
  </si>
  <si>
    <t>7600 Millwright Street</t>
  </si>
  <si>
    <t>618 Cyril Avenue</t>
  </si>
  <si>
    <t>3309 Arundel on the Bay Road</t>
  </si>
  <si>
    <t>3335 Thomas Point Road</t>
  </si>
  <si>
    <t>410 Sassafras Court</t>
  </si>
  <si>
    <t>18805 Stoneyhurst Street</t>
  </si>
  <si>
    <t>615 Himes Avenue</t>
  </si>
  <si>
    <t>60 Winters Lane</t>
  </si>
  <si>
    <t>3800 Brook Meadow Lane</t>
  </si>
  <si>
    <t>45791 Sayre Drive</t>
  </si>
  <si>
    <t>104 School Road</t>
  </si>
  <si>
    <t>6131 Ruatan Street</t>
  </si>
  <si>
    <t>8502 Spruce Hill Drive</t>
  </si>
  <si>
    <t>1032 Marleigh Circle</t>
  </si>
  <si>
    <t>2411 Potterfield Road</t>
  </si>
  <si>
    <t>15705 Bond Mill Road</t>
  </si>
  <si>
    <t>3925 Longley Road</t>
  </si>
  <si>
    <t>707 S. Shamrock Road</t>
  </si>
  <si>
    <t>2601 Sykesville Road</t>
  </si>
  <si>
    <t>98 Liberty Street</t>
  </si>
  <si>
    <t>309-315 Church Court</t>
  </si>
  <si>
    <t>13204 Ovalstone Lane</t>
  </si>
  <si>
    <t>5015 Manheim Avenue</t>
  </si>
  <si>
    <t>612 Lucky Leaf Circle</t>
  </si>
  <si>
    <t>16021 Pond Meadow Lane</t>
  </si>
  <si>
    <t>10904 Dresden Drive</t>
  </si>
  <si>
    <t>8613 Contee Road</t>
  </si>
  <si>
    <t>16131 Spade Road</t>
  </si>
  <si>
    <t>402 Latimer Road</t>
  </si>
  <si>
    <t>10116 Little Pond Place</t>
  </si>
  <si>
    <t>12602 English Orchard Court</t>
  </si>
  <si>
    <t>7307 Gavin Street</t>
  </si>
  <si>
    <t>4535 Maryknoll Road</t>
  </si>
  <si>
    <t>8850 Pennsbury Place</t>
  </si>
  <si>
    <t>233 Severn Road</t>
  </si>
  <si>
    <t>822 Ivy League Lane</t>
  </si>
  <si>
    <t>5554 Burnside Drive</t>
  </si>
  <si>
    <t>6200 Seminole Place</t>
  </si>
  <si>
    <t>9409 Garis Shop Road</t>
  </si>
  <si>
    <t>45762 Dee Drive</t>
  </si>
  <si>
    <t>9946 Elm Street</t>
  </si>
  <si>
    <t>33 Doctor Carr Road</t>
  </si>
  <si>
    <t>37 Redwood Road</t>
  </si>
  <si>
    <t>1350 Walnut Road</t>
  </si>
  <si>
    <t>5612 Roundtree Lane</t>
  </si>
  <si>
    <t>9439 Horizon Run Road</t>
  </si>
  <si>
    <t>9666 Dixon Avenue</t>
  </si>
  <si>
    <t>300 Holly Street</t>
  </si>
  <si>
    <t>23 Rollwin Road</t>
  </si>
  <si>
    <t>1200 Emerson Avenue</t>
  </si>
  <si>
    <t>11904 Big Spring Road</t>
  </si>
  <si>
    <t>Tatry II</t>
  </si>
  <si>
    <t>112 Water Fountain Way #204</t>
  </si>
  <si>
    <t>1927 Old Frederick Road</t>
  </si>
  <si>
    <t>800 Audrey Place</t>
  </si>
  <si>
    <t>16 Terron Court</t>
  </si>
  <si>
    <t>4610 Charles Avenue</t>
  </si>
  <si>
    <t>15809 Paramont Lane</t>
  </si>
  <si>
    <t>802 Audrey Place</t>
  </si>
  <si>
    <t>Hometogether</t>
  </si>
  <si>
    <t>1857 Wycliff Road</t>
  </si>
  <si>
    <t>405 Shepherd Avenue</t>
  </si>
  <si>
    <t>5609 Kenwood Street</t>
  </si>
  <si>
    <t>430 Maple Forest Road</t>
  </si>
  <si>
    <t>809-A Motter Avenue</t>
  </si>
  <si>
    <t>8727 Emge Road</t>
  </si>
  <si>
    <t>Charles County Freedom Landing</t>
  </si>
  <si>
    <t>12537 Sparrow Lane</t>
  </si>
  <si>
    <t>3713 Marlborough Way</t>
  </si>
  <si>
    <t>609 Cannon Road</t>
  </si>
  <si>
    <t>446 Barnes Avenue</t>
  </si>
  <si>
    <t>619 North Bend Road</t>
  </si>
  <si>
    <t>666 Lucky Leaf Court</t>
  </si>
  <si>
    <t>2611 Felter Lane</t>
  </si>
  <si>
    <t>St. Matthew's Housing Corporation</t>
  </si>
  <si>
    <t>16054 Dorsett Road</t>
  </si>
  <si>
    <t>12000 Orvis Way</t>
  </si>
  <si>
    <t>50 Pennsylvania Avenue</t>
  </si>
  <si>
    <t>6035 Ducketts Lane</t>
  </si>
  <si>
    <t>4255  Mockingbird Circle</t>
  </si>
  <si>
    <t>12702 Silverbirch Lane</t>
  </si>
  <si>
    <t>427 Maple Forest Road</t>
  </si>
  <si>
    <t>12608 Darlenen Street</t>
  </si>
  <si>
    <t>120 Tanager Court</t>
  </si>
  <si>
    <t>23528 Myrtle Point Road</t>
  </si>
  <si>
    <t>16111 Penn Manor Lane</t>
  </si>
  <si>
    <t>1030 St. Paul Drive</t>
  </si>
  <si>
    <t>7517 Newberry Lane</t>
  </si>
  <si>
    <t>2816 E. Strathmore Avenue</t>
  </si>
  <si>
    <t>6506 Beechwood Drive</t>
  </si>
  <si>
    <t>10518 Graeloch Road</t>
  </si>
  <si>
    <t>610 Ridge Road</t>
  </si>
  <si>
    <t>11907 Bayberry Avenue</t>
  </si>
  <si>
    <t>21908 Leitersburg Pike</t>
  </si>
  <si>
    <t>Tatry I</t>
  </si>
  <si>
    <t>180 Arbutus Drive</t>
  </si>
  <si>
    <t>340 Mountainview Drive</t>
  </si>
  <si>
    <t>511 Garner Avenue</t>
  </si>
  <si>
    <t>1564 Stone Chapel Road</t>
  </si>
  <si>
    <t>12 Sargent Court</t>
  </si>
  <si>
    <t>3110 Orleans Avenue</t>
  </si>
  <si>
    <t>7013 Knighthood Lane</t>
  </si>
  <si>
    <t>15409 Bond Mill Road</t>
  </si>
  <si>
    <t>30 Daria Court</t>
  </si>
  <si>
    <t>2671 Hanover Pike</t>
  </si>
  <si>
    <t>1220 H Gemini Drive</t>
  </si>
  <si>
    <t>19836 Graystone Court</t>
  </si>
  <si>
    <t>1007 Nabbs Creek Road</t>
  </si>
  <si>
    <t>12500 Scarlet Lane</t>
  </si>
  <si>
    <t>12043 Eaglewood Court</t>
  </si>
  <si>
    <t>1203 Thompson Avenue</t>
  </si>
  <si>
    <t>12012 Swallow Falls Court</t>
  </si>
  <si>
    <t>9800 Walker House Road</t>
  </si>
  <si>
    <t>18800 Walker's Choice Road</t>
  </si>
  <si>
    <t>5013 Cloudburst Hill</t>
  </si>
  <si>
    <t>9341 Ourtime Lane</t>
  </si>
  <si>
    <t>1007 Castlewood Drive</t>
  </si>
  <si>
    <t>5811 Loch Raven Blvd</t>
  </si>
  <si>
    <t>110 Happy Lady Lane</t>
  </si>
  <si>
    <t>5521 Burnside Drive</t>
  </si>
  <si>
    <t>1429 Toadvine Road</t>
  </si>
  <si>
    <t>18077 Royal Bonnet Circle</t>
  </si>
  <si>
    <t>8419 Rocky Mount Road</t>
  </si>
  <si>
    <t>17 Silverwood Circle</t>
  </si>
  <si>
    <t>4202 Havard Street</t>
  </si>
  <si>
    <t>108 Mountain Road 2-C</t>
  </si>
  <si>
    <t>3004 Greencastle Road</t>
  </si>
  <si>
    <t>717 Greenwood Road</t>
  </si>
  <si>
    <t>2431 West Benson Road</t>
  </si>
  <si>
    <t>6230 Catalpha Road</t>
  </si>
  <si>
    <t>1806 Eastridge Road</t>
  </si>
  <si>
    <t>19050 Mills Choice Road</t>
  </si>
  <si>
    <t>1050 Pinecrest Drive</t>
  </si>
  <si>
    <t>18902 Smoothstone Way</t>
  </si>
  <si>
    <t>14005 Blazer Lane</t>
  </si>
  <si>
    <t>10720 Cordage Walk</t>
  </si>
  <si>
    <t>7933 Stone Hearth Road</t>
  </si>
  <si>
    <t>19843 Bazzlleton Place</t>
  </si>
  <si>
    <t>5008 Baltic Avenue</t>
  </si>
  <si>
    <t>1211 Johnson Road</t>
  </si>
  <si>
    <t>5342 Flight Feather</t>
  </si>
  <si>
    <t>8720 62nd Avenue</t>
  </si>
  <si>
    <t>6425 Spicewind Court</t>
  </si>
  <si>
    <t>6489 Bright Plume</t>
  </si>
  <si>
    <t>111 Edgemere Drive</t>
  </si>
  <si>
    <t>402 Fleece Flower Drive</t>
  </si>
  <si>
    <t>11920 Rumsfield Terrace</t>
  </si>
  <si>
    <t>736 Ivy League Lane</t>
  </si>
  <si>
    <t>7509 Inwood Avenue</t>
  </si>
  <si>
    <t>18122 Royal Bonnet Circle</t>
  </si>
  <si>
    <t>9 Carters Grove Court</t>
  </si>
  <si>
    <t>13700 Beauwick Court</t>
  </si>
  <si>
    <t>8122 Conduit Street</t>
  </si>
  <si>
    <t>5321 Norbeck Road</t>
  </si>
  <si>
    <t>6526 Greenmount Drive</t>
  </si>
  <si>
    <t>12904 Churchill Ridge Circle #8</t>
  </si>
  <si>
    <t>894 College Parkway</t>
  </si>
  <si>
    <t>418 Girard Street</t>
  </si>
  <si>
    <t>20 Earth Star Court</t>
  </si>
  <si>
    <t>12507 Chalford Lane</t>
  </si>
  <si>
    <t>301 Fleece Flower Drive</t>
  </si>
  <si>
    <t>4400 Olando Lane</t>
  </si>
  <si>
    <t>23311 Holly Hill Lane</t>
  </si>
  <si>
    <t>13612 Engleman Drive</t>
  </si>
  <si>
    <t>3317 May Street</t>
  </si>
  <si>
    <t>616 Bouldin Street</t>
  </si>
  <si>
    <t>2701 Guilford Avenue</t>
  </si>
  <si>
    <t>218 Sudbrook Lane</t>
  </si>
  <si>
    <t>3314 Coventry Court</t>
  </si>
  <si>
    <t>7218 Lasting Light Way</t>
  </si>
  <si>
    <t>12619 English Orchard Court</t>
  </si>
  <si>
    <t>111 Royal Oak Drive</t>
  </si>
  <si>
    <t>2110 Don Avenue</t>
  </si>
  <si>
    <t>12201 Braxfield Court #5</t>
  </si>
  <si>
    <t>219 Melody Lane</t>
  </si>
  <si>
    <t>9659 Horizon Run Road</t>
  </si>
  <si>
    <t>334 East Lorraine Avenue</t>
  </si>
  <si>
    <t>504 Evergreen Road</t>
  </si>
  <si>
    <t>19443 Brassie Place</t>
  </si>
  <si>
    <t>19021 Stedwick Drive</t>
  </si>
  <si>
    <t>208 Walden Drive</t>
  </si>
  <si>
    <t>11901 Rumsfield Terrace</t>
  </si>
  <si>
    <t>9359 Torrent Row</t>
  </si>
  <si>
    <t>9719 Tulsemere Road</t>
  </si>
  <si>
    <t>9448 Horizon Run Road</t>
  </si>
  <si>
    <t>9023 Allenswood Road</t>
  </si>
  <si>
    <t>9596 Basket Ring Road</t>
  </si>
  <si>
    <t>9343 Sharp Antler</t>
  </si>
  <si>
    <t>2825 Remington Avenue</t>
  </si>
  <si>
    <t>24 Somerset Street</t>
  </si>
  <si>
    <t>2616 Bel Pre Road</t>
  </si>
  <si>
    <t>6713 Edwards Avenue</t>
  </si>
  <si>
    <t>1023 Scotts Hill Drive</t>
  </si>
  <si>
    <t>1914 Ridgewood Court</t>
  </si>
  <si>
    <t>2102 Cypress Drive</t>
  </si>
  <si>
    <t>7400 Chadwell Circle</t>
  </si>
  <si>
    <t>14016 Beechvue Lane</t>
  </si>
  <si>
    <t>2804 Spangler Lane</t>
  </si>
  <si>
    <t>5 Carmelita Court</t>
  </si>
  <si>
    <t>7867 Hickory Leaf Road</t>
  </si>
  <si>
    <t>12303 Burning Oak Ct</t>
  </si>
  <si>
    <t>22748 Old Rolling Road</t>
  </si>
  <si>
    <t>8807 Stephanie Rd</t>
  </si>
  <si>
    <t>2701 Ashfield Drive #103</t>
  </si>
  <si>
    <t>999 Christmas Lane</t>
  </si>
  <si>
    <t>9715 Tulsemere Road</t>
  </si>
  <si>
    <t>45 Chase Street</t>
  </si>
  <si>
    <t>5414 West North Avenue</t>
  </si>
  <si>
    <t>15500 Winslow Street</t>
  </si>
  <si>
    <t>10012 Branch View Court</t>
  </si>
  <si>
    <t>5505 West North Avenue</t>
  </si>
  <si>
    <t>6820 Graymar Lane</t>
  </si>
  <si>
    <t>310 Harding Avenue</t>
  </si>
  <si>
    <t>13 Six Point Court</t>
  </si>
  <si>
    <t>7537 Braemar Court</t>
  </si>
  <si>
    <t>1218 Brigadoon Trail</t>
  </si>
  <si>
    <t>7214 Dooman Road</t>
  </si>
  <si>
    <t>1413 Gibsonwood Road</t>
  </si>
  <si>
    <t>18 Cedar Hill Road</t>
  </si>
  <si>
    <t>408 Crest Lane</t>
  </si>
  <si>
    <t>961 Breakwater Drive</t>
  </si>
  <si>
    <t>5 Danube Court</t>
  </si>
  <si>
    <t>219 Cherry Hill Road</t>
  </si>
  <si>
    <t>30 Victoria Square</t>
  </si>
  <si>
    <t>105 Cherry Valley Road</t>
  </si>
  <si>
    <t>1827 Lawnview Drive</t>
  </si>
  <si>
    <t>1621 Bay Ridge Road</t>
  </si>
  <si>
    <t>970 Longview Avenue</t>
  </si>
  <si>
    <t>407 Hammershire Road</t>
  </si>
  <si>
    <t>19 Bradbury Road</t>
  </si>
  <si>
    <t>12801 Coventry Manor Way</t>
  </si>
  <si>
    <t>213 Gwynnbrook Ave</t>
  </si>
  <si>
    <t>6 Oakmere Road</t>
  </si>
  <si>
    <t>601 Tubman Drive</t>
  </si>
  <si>
    <t>101 Marlin Court</t>
  </si>
  <si>
    <t>3307 Dorchester Road</t>
  </si>
  <si>
    <t>709 Howard Street</t>
  </si>
  <si>
    <t>318 Salmon Avenue</t>
  </si>
  <si>
    <t>15803 Marlboro Pike</t>
  </si>
  <si>
    <t>323 Ashby Commons</t>
  </si>
  <si>
    <t>516 N. Washington Street</t>
  </si>
  <si>
    <t>1913 Alto Vistas Avenue</t>
  </si>
  <si>
    <t>618 Shipley Road</t>
  </si>
  <si>
    <t>305 Araminta Place</t>
  </si>
  <si>
    <t>1510 David Victoria Lane</t>
  </si>
  <si>
    <t>24 Amicus Street</t>
  </si>
  <si>
    <t>508 Cretia Place</t>
  </si>
  <si>
    <t>815 Ivydale Road</t>
  </si>
  <si>
    <t>8500 Green Lane</t>
  </si>
  <si>
    <t>1009 Shoreland Drive</t>
  </si>
  <si>
    <t>172 Margate Drive</t>
  </si>
  <si>
    <t>1303 Redditch Court</t>
  </si>
  <si>
    <t>333 East 27th Street</t>
  </si>
  <si>
    <t>Group Home</t>
  </si>
  <si>
    <t>3601 Sylvan Drive</t>
  </si>
  <si>
    <t>13212 Dauphine Street</t>
  </si>
  <si>
    <t>6572 Sweet Fern</t>
  </si>
  <si>
    <t>HOME</t>
  </si>
  <si>
    <t>518-520 W Franklin Street</t>
  </si>
  <si>
    <t>864 Frost Valley Lane</t>
  </si>
  <si>
    <t>454 Railroad Ave</t>
  </si>
  <si>
    <t>51 Charles Street</t>
  </si>
  <si>
    <t>813 - 815 View Street</t>
  </si>
  <si>
    <t>310 Dorchester Ave</t>
  </si>
  <si>
    <t>9 Winter Street</t>
  </si>
  <si>
    <t>514 Market Street</t>
  </si>
  <si>
    <t>337 West Side Avenue</t>
  </si>
  <si>
    <t>538 W Church Street</t>
  </si>
  <si>
    <t>20105 Kellys Lane</t>
  </si>
  <si>
    <t>252-527 S Potomac Street</t>
  </si>
  <si>
    <t>456 N. Centre St</t>
  </si>
  <si>
    <t>1019 Ross Street</t>
  </si>
  <si>
    <t>434-436 Carrollton Avenue</t>
  </si>
  <si>
    <t>37 Fairground Ave</t>
  </si>
  <si>
    <t>Talbot County Initiative-Leontyne Place</t>
  </si>
  <si>
    <t>Hagerstown Housing Initiative I</t>
  </si>
  <si>
    <t>507 Mansfield Court</t>
  </si>
  <si>
    <t>13 Ridge Road</t>
  </si>
  <si>
    <t>45-47 Antietam Street</t>
  </si>
  <si>
    <t>1930 Abbey Lane</t>
  </si>
  <si>
    <t>1864 Abbey Lane</t>
  </si>
  <si>
    <t>Winter Growth</t>
  </si>
  <si>
    <t>Other/Elderly</t>
  </si>
  <si>
    <t>Rose Terrace</t>
  </si>
  <si>
    <t>Galesville Rental Housing Project</t>
  </si>
  <si>
    <t>Other/Families</t>
  </si>
  <si>
    <t>Southwest Visions, Inc.</t>
  </si>
  <si>
    <t>908 Valley</t>
  </si>
  <si>
    <t>Refuge Housing</t>
  </si>
  <si>
    <t>L&amp;M Rentals- Newton Street</t>
  </si>
  <si>
    <t>Other/Special Housing</t>
  </si>
  <si>
    <t>Potomac Crest</t>
  </si>
  <si>
    <t>Woodbourne Center</t>
  </si>
  <si>
    <t>Chrysalis House</t>
  </si>
  <si>
    <t>Guilford Road DRC/SEA</t>
  </si>
  <si>
    <t>Gaudenzia at Park Heights</t>
  </si>
  <si>
    <t>Bethel Properties</t>
  </si>
  <si>
    <t>1300 Dundalk Avenue</t>
  </si>
  <si>
    <t>L&amp;M Rentals- Camden Avenue</t>
  </si>
  <si>
    <t>Gallagher Center</t>
  </si>
  <si>
    <t>Light House Shelter</t>
  </si>
  <si>
    <t>Melwood Training Center / Waldorf</t>
  </si>
  <si>
    <t>63 West Franklin Street</t>
  </si>
  <si>
    <t>St. Luke's Residential Housing Project</t>
  </si>
  <si>
    <t>EHM at Harwood</t>
  </si>
  <si>
    <t>St. Wenceslaus School</t>
  </si>
  <si>
    <t>10572 Cross Fox Lane</t>
  </si>
  <si>
    <t>Sarah's Hope</t>
  </si>
  <si>
    <t>Blessed Sacrament Supportive Housing</t>
  </si>
  <si>
    <t>St Kathrine's Family Recovery Program</t>
  </si>
  <si>
    <t>Cordell Homes</t>
  </si>
  <si>
    <t>Other/Transitional</t>
  </si>
  <si>
    <t>Pratt Street Transitional Housing</t>
  </si>
  <si>
    <t>House of Freedom Phase III</t>
  </si>
  <si>
    <t>Project PLASE</t>
  </si>
  <si>
    <t>Safe Passage</t>
  </si>
  <si>
    <t>Hudson Center</t>
  </si>
  <si>
    <t>Druid House Transitional Housing</t>
  </si>
  <si>
    <t>Chase Partnership House</t>
  </si>
  <si>
    <t>South Baltimore Transitional Housing Preservation Project</t>
  </si>
  <si>
    <t>Village of Hope</t>
  </si>
  <si>
    <t>South Baltimore Station</t>
  </si>
  <si>
    <t>Mulberry House</t>
  </si>
  <si>
    <t>Welcome Home Veterans at Way Station</t>
  </si>
  <si>
    <t>Stepping Stones</t>
  </si>
  <si>
    <t>Advocates for Homeless Families MPDU</t>
  </si>
  <si>
    <t>Grassroots Crisis Intervention Center</t>
  </si>
  <si>
    <t>Harry and Jeanette Weinberg Family Center at Park Heights</t>
  </si>
  <si>
    <t>Dayspring Square</t>
  </si>
  <si>
    <t>Family Transitional Housing</t>
  </si>
  <si>
    <t>REACH Shelter for the Homeless</t>
  </si>
  <si>
    <t>Prospect Place</t>
  </si>
  <si>
    <t>Seneca Heights</t>
  </si>
  <si>
    <t>Healthy Start / Recovery in Community</t>
  </si>
  <si>
    <t>Project Echo</t>
  </si>
  <si>
    <t>Anchor House</t>
  </si>
  <si>
    <t>Cecil County Men's Shelter</t>
  </si>
  <si>
    <t>Dayspring House</t>
  </si>
  <si>
    <t>Broadway Homes (scattered sites)</t>
  </si>
  <si>
    <t>Light House: A Homeless Prevention &amp; Support Center</t>
  </si>
  <si>
    <t>Remington Accessible Housing 3 (scattered sites)</t>
  </si>
  <si>
    <t>House of Hope</t>
  </si>
  <si>
    <t>Huntington Apartments (new)</t>
  </si>
  <si>
    <t>Standard/Traditional</t>
  </si>
  <si>
    <t>Timothy House and Gardens</t>
  </si>
  <si>
    <t>Marshall Gardens</t>
  </si>
  <si>
    <t>Brookside Station</t>
  </si>
  <si>
    <t>Lyon Homes Phase I</t>
  </si>
  <si>
    <t>Waverly View Apartments</t>
  </si>
  <si>
    <t>Merritt Station</t>
  </si>
  <si>
    <t>Homes on Johnsons Pond</t>
  </si>
  <si>
    <t>Hillwood Manor</t>
  </si>
  <si>
    <t>Hillbrooke Towers</t>
  </si>
  <si>
    <t>Paca House (new)</t>
  </si>
  <si>
    <t>Belnor Senior Residences</t>
  </si>
  <si>
    <t>Obery Court/College Creek Phase III</t>
  </si>
  <si>
    <t>Calvin Mowbray Park &amp; Stephen Camper Park</t>
  </si>
  <si>
    <t>Key's Pointe 1B</t>
  </si>
  <si>
    <t>Arnold Gardens</t>
  </si>
  <si>
    <t>Reserve at Somerset Commons</t>
  </si>
  <si>
    <t>Southern Pines II</t>
  </si>
  <si>
    <t>Bladensburg Commons</t>
  </si>
  <si>
    <t>Chase House</t>
  </si>
  <si>
    <t>Forest Glen Apartments</t>
  </si>
  <si>
    <t>Tremont II</t>
  </si>
  <si>
    <t>The Ellerslie</t>
  </si>
  <si>
    <t>Sojourner Place at Argyle</t>
  </si>
  <si>
    <t>Govans Manor</t>
  </si>
  <si>
    <t>Riviera Apartments</t>
  </si>
  <si>
    <t>Calvert Pines I</t>
  </si>
  <si>
    <t>Warwick Apartments</t>
  </si>
  <si>
    <t>Streamwood Apartments</t>
  </si>
  <si>
    <t>Perry Point Veterans Village</t>
  </si>
  <si>
    <t>Uptown Apartments</t>
  </si>
  <si>
    <t>Broadway North</t>
  </si>
  <si>
    <t>Reservoir Hill IX (9)</t>
  </si>
  <si>
    <t>Conifer Village at Oakcrest</t>
  </si>
  <si>
    <t>Potomac Homes</t>
  </si>
  <si>
    <t>Elk Chase II</t>
  </si>
  <si>
    <t>Hollins Ferry Road Senior Housing</t>
  </si>
  <si>
    <t>L on Liberty</t>
  </si>
  <si>
    <t>The Preserve at Red Run</t>
  </si>
  <si>
    <t>Glenarden Phase I</t>
  </si>
  <si>
    <t>Chestertown Cove Apartments</t>
  </si>
  <si>
    <t>Howard Sheltered Homes</t>
  </si>
  <si>
    <t>New Shiloh Village Family Apartments</t>
  </si>
  <si>
    <t>Metro Heights at Mondawmin</t>
  </si>
  <si>
    <t>Golden Ring Cooperative Apartments</t>
  </si>
  <si>
    <t>Greenwood Village</t>
  </si>
  <si>
    <t>Westminster House Apartments</t>
  </si>
  <si>
    <t>Galloway Meadows</t>
  </si>
  <si>
    <t>Riverfront Townhomes</t>
  </si>
  <si>
    <t>Hillside Park (New)</t>
  </si>
  <si>
    <t>East Baltimore Historic III</t>
  </si>
  <si>
    <t>Beall's Grant</t>
  </si>
  <si>
    <t>Booth Street Apartments Phase I</t>
  </si>
  <si>
    <t>520 North Market Apartments</t>
  </si>
  <si>
    <t>Federalsburg Square</t>
  </si>
  <si>
    <t>Bell Court Apartments</t>
  </si>
  <si>
    <t>Woods at Addison</t>
  </si>
  <si>
    <t>Windsor Gardens</t>
  </si>
  <si>
    <t>Pleasant View Gardens Senior</t>
  </si>
  <si>
    <t>Eastgate Village</t>
  </si>
  <si>
    <t>Madera Apartments</t>
  </si>
  <si>
    <t>Fireside Park Apartments</t>
  </si>
  <si>
    <t>Park View at Coldspring</t>
  </si>
  <si>
    <t>Tabco Towers</t>
  </si>
  <si>
    <t>Rainier Manor Phase II</t>
  </si>
  <si>
    <t>Renaissance Row Apartments</t>
  </si>
  <si>
    <t>Allendale Apartments</t>
  </si>
  <si>
    <t>Chai-Fallstaff Apartments</t>
  </si>
  <si>
    <t>Bay Terrace Apartments</t>
  </si>
  <si>
    <t>Reservoir Hill VII (7)</t>
  </si>
  <si>
    <t>Cottages at River House IV (4)</t>
  </si>
  <si>
    <t>Fairbrooke Senior Apartments</t>
  </si>
  <si>
    <t>Taney Village Apartments</t>
  </si>
  <si>
    <t>The Brentwood</t>
  </si>
  <si>
    <t>Wyman House Apartments</t>
  </si>
  <si>
    <t>Riverwatch Apartments</t>
  </si>
  <si>
    <t>Madison Apartments</t>
  </si>
  <si>
    <t>Hollins House</t>
  </si>
  <si>
    <t>Franklin Lofts &amp; Flats</t>
  </si>
  <si>
    <t>Cumberland Arms</t>
  </si>
  <si>
    <t>Bel Park Tower</t>
  </si>
  <si>
    <t>Pleasant View Gardens Townhomes</t>
  </si>
  <si>
    <t>Lakeview Tower</t>
  </si>
  <si>
    <t>Woodland Springs (new)</t>
  </si>
  <si>
    <t>Main Street Overlook Apartments</t>
  </si>
  <si>
    <t>Patuxent Woods Townhomes</t>
  </si>
  <si>
    <t>Woodfield Commons</t>
  </si>
  <si>
    <t>Park Heights Apartments</t>
  </si>
  <si>
    <t>The Lodges at Naylor Mill 2</t>
  </si>
  <si>
    <t>North Barclay Green Phase III</t>
  </si>
  <si>
    <t>The Meadows at Mountain Lake Park</t>
  </si>
  <si>
    <t>Brinkley Hill and Fisher Road</t>
  </si>
  <si>
    <t>Heritage Overlook</t>
  </si>
  <si>
    <t>Victoria Estates</t>
  </si>
  <si>
    <t>Park View at Ellicott City I</t>
  </si>
  <si>
    <t>Sinclair Way</t>
  </si>
  <si>
    <t>Catoctin View Apartments</t>
  </si>
  <si>
    <t xml:space="preserve">Red Run Station		</t>
  </si>
  <si>
    <t>Berger Square</t>
  </si>
  <si>
    <t>North East Elderly Apts</t>
  </si>
  <si>
    <t>City Arts II</t>
  </si>
  <si>
    <t>Bon Secours Gibbons</t>
  </si>
  <si>
    <t>Ox Fibre Apartments</t>
  </si>
  <si>
    <t>Boone Manor Apartments</t>
  </si>
  <si>
    <t>Somerset Extension</t>
  </si>
  <si>
    <t>Warren Place Apartments</t>
  </si>
  <si>
    <t>Harford Commons</t>
  </si>
  <si>
    <t>Dickey Hill Forest</t>
  </si>
  <si>
    <t>Winstons Choice Family House</t>
  </si>
  <si>
    <t>Primrose Place Apartments</t>
  </si>
  <si>
    <t>Victory Crossing</t>
  </si>
  <si>
    <t>The Residences at Glenarden Hill 2</t>
  </si>
  <si>
    <t>Windsor Valley I &amp; II</t>
  </si>
  <si>
    <t>Vistas at Lake Largo</t>
  </si>
  <si>
    <t>Cumberland Manor</t>
  </si>
  <si>
    <t>Sunshine Village (new)</t>
  </si>
  <si>
    <t>Orchard Ridge Rental Phase V</t>
  </si>
  <si>
    <t>Riverwoods at Denton</t>
  </si>
  <si>
    <t>Canton Elderly Housing Project</t>
  </si>
  <si>
    <t>Asbury Place</t>
  </si>
  <si>
    <t>Flemingo Place Apartments</t>
  </si>
  <si>
    <t>Riverwoods at Tollgate II</t>
  </si>
  <si>
    <t>Pin Oak Apartments I/II</t>
  </si>
  <si>
    <t>Epiphany House</t>
  </si>
  <si>
    <t>The Calverton</t>
  </si>
  <si>
    <t>White Park Apartments</t>
  </si>
  <si>
    <t>Eutaw Place Apartments</t>
  </si>
  <si>
    <t>St. Martin's Renovation</t>
  </si>
  <si>
    <t>Holly Place</t>
  </si>
  <si>
    <t>J Van Story Branch Apartments</t>
  </si>
  <si>
    <t>The Glen</t>
  </si>
  <si>
    <t>Sharon Towers</t>
  </si>
  <si>
    <t>Orchard Crossing Townhomes I</t>
  </si>
  <si>
    <t>Tanyard Branch Townhomes</t>
  </si>
  <si>
    <t>Riverside Estates</t>
  </si>
  <si>
    <t>Elk Chase Apartments</t>
  </si>
  <si>
    <t>Reserve at Somerset Commons Phase II</t>
  </si>
  <si>
    <t>Corner House Apartments</t>
  </si>
  <si>
    <t>Reservoir Hill VI (6)</t>
  </si>
  <si>
    <t>Renaissance Plaza I</t>
  </si>
  <si>
    <t>Sandtown Manor (Winchester Improvement Assoc.)</t>
  </si>
  <si>
    <t>Orchard Crossing Townhomes II</t>
  </si>
  <si>
    <t>Mt. Pleasant Village</t>
  </si>
  <si>
    <t>Orchard Park at Ballenger Run</t>
  </si>
  <si>
    <t>Highlandtown Cooperative Apartments</t>
  </si>
  <si>
    <t>Pleasant View Apartments</t>
  </si>
  <si>
    <t>Orchard Mews (new)</t>
  </si>
  <si>
    <t>Silver Spring Artspace Lofts</t>
  </si>
  <si>
    <t>Park View at Woodlawn (new)</t>
  </si>
  <si>
    <t>Abundant Life Towers</t>
  </si>
  <si>
    <t>Park View at Taylor (new)</t>
  </si>
  <si>
    <t>Sharpe Square Apartments</t>
  </si>
  <si>
    <t>Springford Gardens Apartments &amp; School House Apartments</t>
  </si>
  <si>
    <t>Lakeview at Victoria Park (New)</t>
  </si>
  <si>
    <t>Ivy Hills</t>
  </si>
  <si>
    <t>Raphael House</t>
  </si>
  <si>
    <t>Rosemont Tower</t>
  </si>
  <si>
    <t>Harford Senior Housing II</t>
  </si>
  <si>
    <t>Winter Place Homes</t>
  </si>
  <si>
    <t>Randolph Village Apartments</t>
  </si>
  <si>
    <t>High Peake Group Home</t>
  </si>
  <si>
    <t>St. Martin's House</t>
  </si>
  <si>
    <t>Lafayette Elderly Apts.</t>
  </si>
  <si>
    <t>Coleman Manor Apts.</t>
  </si>
  <si>
    <t>Alameda IV</t>
  </si>
  <si>
    <t>Crisfield Housing Project</t>
  </si>
  <si>
    <t>Boonsboro Elderly</t>
  </si>
  <si>
    <t>Barrister Court Apartments</t>
  </si>
  <si>
    <t>Timothy House Apartments</t>
  </si>
  <si>
    <t>Broadway Court</t>
  </si>
  <si>
    <t>Southern Pines</t>
  </si>
  <si>
    <t>Oakleaf Villas II</t>
  </si>
  <si>
    <t>Ocala Apartments</t>
  </si>
  <si>
    <t>Chautauqua Park West</t>
  </si>
  <si>
    <t>Robinson Overlook</t>
  </si>
  <si>
    <t>Norman Lohn House Apartments</t>
  </si>
  <si>
    <t>Chatham Village</t>
  </si>
  <si>
    <t>Largo Center Apartments</t>
  </si>
  <si>
    <t>Ambassador Apartments</t>
  </si>
  <si>
    <t xml:space="preserve">Bay Country Apartments		</t>
  </si>
  <si>
    <t>Henson Creek Manor</t>
  </si>
  <si>
    <t>Dayspring Townhomes</t>
  </si>
  <si>
    <t>St. Luke's Senior Residential Facility</t>
  </si>
  <si>
    <t>Glades West Apts.</t>
  </si>
  <si>
    <t>Walker Daniels House</t>
  </si>
  <si>
    <t>St. Philip &amp; James</t>
  </si>
  <si>
    <t>Mallard Ridge Apts</t>
  </si>
  <si>
    <t>Tremont Place</t>
  </si>
  <si>
    <t>Pleasant Manor</t>
  </si>
  <si>
    <t>Chesapeake Commons</t>
  </si>
  <si>
    <t>Mitchell's Landing</t>
  </si>
  <si>
    <t>Malta House</t>
  </si>
  <si>
    <t>Community Housing Assoc. II CHA LPT 2</t>
  </si>
  <si>
    <t>Oliver Plaza</t>
  </si>
  <si>
    <t>Park Square Homes I</t>
  </si>
  <si>
    <t>Youth in Transition</t>
  </si>
  <si>
    <t>Home at Fountain Green</t>
  </si>
  <si>
    <t>Rolling Crest Commons</t>
  </si>
  <si>
    <t>Ridge Residences</t>
  </si>
  <si>
    <t>St. Mark's Apartments</t>
  </si>
  <si>
    <t>Coursey Station Apts.</t>
  </si>
  <si>
    <t>Benson's Corner</t>
  </si>
  <si>
    <t>Henson Creek Manor II</t>
  </si>
  <si>
    <t>Courts at Guilford</t>
  </si>
  <si>
    <t>Coral Gardens</t>
  </si>
  <si>
    <t>Patuxent Crossing Apts.</t>
  </si>
  <si>
    <t>Rock Spring Station</t>
  </si>
  <si>
    <t>Hopewell Station (Section 811 PRA (4))</t>
  </si>
  <si>
    <t>Walbrook Mill</t>
  </si>
  <si>
    <t>Stricker Street Apartments</t>
  </si>
  <si>
    <t>Park View at Easton</t>
  </si>
  <si>
    <t>Harford House</t>
  </si>
  <si>
    <t>Park View at Dundalk</t>
  </si>
  <si>
    <t>Marlborough Revitalization</t>
  </si>
  <si>
    <t>Elizabethan Apartments</t>
  </si>
  <si>
    <t>Calvert Hills East</t>
  </si>
  <si>
    <t>Advent Senior Housing</t>
  </si>
  <si>
    <t>West Lexington Street Apartments</t>
  </si>
  <si>
    <t>Yough West</t>
  </si>
  <si>
    <t>Royalton Arms Apts.</t>
  </si>
  <si>
    <t>Renaissance Plaza II</t>
  </si>
  <si>
    <t>Crossroads Apartments</t>
  </si>
  <si>
    <t>Homecrest House III</t>
  </si>
  <si>
    <t>Heritage Crossing II</t>
  </si>
  <si>
    <t>Midtown Apartments</t>
  </si>
  <si>
    <t>Greenhills Apartments</t>
  </si>
  <si>
    <t>Park Heights Elderly</t>
  </si>
  <si>
    <t>Montpelier Apartments</t>
  </si>
  <si>
    <t>Bon Secours Apartments - West Baltimore</t>
  </si>
  <si>
    <t>Bruce Street I</t>
  </si>
  <si>
    <t>Angel's Watch</t>
  </si>
  <si>
    <t>Sandtown-Winchester Scattered Sites</t>
  </si>
  <si>
    <t>Winters Lane Apartments</t>
  </si>
  <si>
    <t>Willow Manor at Fairland</t>
  </si>
  <si>
    <t>Langley Gardens Apartments</t>
  </si>
  <si>
    <t>Bowman Housing For Veterans</t>
  </si>
  <si>
    <t>Baltimore Avenue Apartments</t>
  </si>
  <si>
    <t>Starner Hills Elderly</t>
  </si>
  <si>
    <t>Freetown Village Apartments</t>
  </si>
  <si>
    <t>Towns at Woodfield</t>
  </si>
  <si>
    <t>Parkview Manor (New)</t>
  </si>
  <si>
    <t>Elk River Manor</t>
  </si>
  <si>
    <t>Meade Village</t>
  </si>
  <si>
    <t>Momentum at Shady Grove Metro</t>
  </si>
  <si>
    <t>MPDU I-VII</t>
  </si>
  <si>
    <t>Calvert Pines II</t>
  </si>
  <si>
    <t>Bethel Gardens Apartments</t>
  </si>
  <si>
    <t>Allegany County Scattered Sites</t>
  </si>
  <si>
    <t>Dayspring II</t>
  </si>
  <si>
    <t>Little Brook Apartments</t>
  </si>
  <si>
    <t>Victory Haven</t>
  </si>
  <si>
    <t>The Village at Lakeview</t>
  </si>
  <si>
    <t>Belvedere Green</t>
  </si>
  <si>
    <t>Shalom Square</t>
  </si>
  <si>
    <t>Schumaker Place</t>
  </si>
  <si>
    <t>Bradford Street Townhouses</t>
  </si>
  <si>
    <t>Somerset Chase Townhomes</t>
  </si>
  <si>
    <t>Homes on Quaker Lane</t>
  </si>
  <si>
    <t>Highland Ridge</t>
  </si>
  <si>
    <t>St. Elizabeth's Convent</t>
  </si>
  <si>
    <t>Central Gardens II</t>
  </si>
  <si>
    <t>Hartley Hall</t>
  </si>
  <si>
    <t>Holden Hall</t>
  </si>
  <si>
    <t>Bowley's Lane Apartments</t>
  </si>
  <si>
    <t>Diamond Square</t>
  </si>
  <si>
    <t>1234 McElderry</t>
  </si>
  <si>
    <t>Irvington Place Senior Center</t>
  </si>
  <si>
    <t>Bellevieu-Manchester Apartments</t>
  </si>
  <si>
    <t>Grasonville Station Grasonville Terrace</t>
  </si>
  <si>
    <t>Headen House (new)</t>
  </si>
  <si>
    <t>The Willows at Centreville</t>
  </si>
  <si>
    <t>Towne Courts</t>
  </si>
  <si>
    <t>St. Charles House</t>
  </si>
  <si>
    <t>Indecco Apartments</t>
  </si>
  <si>
    <t>McCleary Hill Phase I</t>
  </si>
  <si>
    <t>Greenmount and Chase</t>
  </si>
  <si>
    <t>St. Ambrose Scattered Sites</t>
  </si>
  <si>
    <t>Washington Gardens</t>
  </si>
  <si>
    <t>Scotland Townhomes</t>
  </si>
  <si>
    <t>64 MPDU</t>
  </si>
  <si>
    <t>The Square At Merritt Mill</t>
  </si>
  <si>
    <t>Victory Brookside</t>
  </si>
  <si>
    <t>Village at Slippery Hill</t>
  </si>
  <si>
    <t>Courtyards at Fishing Creek I</t>
  </si>
  <si>
    <t>Woodlands at Reid Temple</t>
  </si>
  <si>
    <t>Monument East Apartments</t>
  </si>
  <si>
    <t>School 71</t>
  </si>
  <si>
    <t>Cecilton Senior Village</t>
  </si>
  <si>
    <t>Tremont III</t>
  </si>
  <si>
    <t>Gateway Village I</t>
  </si>
  <si>
    <t>Park View at Columbia</t>
  </si>
  <si>
    <t>The Lodges at Naylor Mill</t>
  </si>
  <si>
    <t>Foxwell Memorial Apartments</t>
  </si>
  <si>
    <t>Westbrook Commons</t>
  </si>
  <si>
    <t>Indian Bridge Apartments</t>
  </si>
  <si>
    <t>Lanvale Towers-Canal Courts Apartments</t>
  </si>
  <si>
    <t>Parkside Village</t>
  </si>
  <si>
    <t>Maple Heights Apartments</t>
  </si>
  <si>
    <t>Serenity Place</t>
  </si>
  <si>
    <t>Poppleton Apartments II</t>
  </si>
  <si>
    <t>New Shiloh Village Senior Living</t>
  </si>
  <si>
    <t>Bay Ridge Gardens</t>
  </si>
  <si>
    <t>Park View at Laurel</t>
  </si>
  <si>
    <t>Parkview Towers Apartments</t>
  </si>
  <si>
    <t>Harper House Apartments</t>
  </si>
  <si>
    <t>CHA Bailey I Apartments</t>
  </si>
  <si>
    <t>Park View at Randallstown</t>
  </si>
  <si>
    <t>Park View at Rosedale</t>
  </si>
  <si>
    <t>Mountain Village West</t>
  </si>
  <si>
    <t>Village View</t>
  </si>
  <si>
    <t>Reservoir Hill X (10)</t>
  </si>
  <si>
    <t>Klot's Mill Lofts</t>
  </si>
  <si>
    <t>Conifer Village at Cambridge II</t>
  </si>
  <si>
    <t>William Booth Tower</t>
  </si>
  <si>
    <t>The Greens at Liberty Road</t>
  </si>
  <si>
    <t>Cumberland Meadows</t>
  </si>
  <si>
    <t>Poppleton Place</t>
  </si>
  <si>
    <t>Mount Clare Overlook Apartments</t>
  </si>
  <si>
    <t>Park View at Ashland Terrace</t>
  </si>
  <si>
    <t>Manhattan Park Apartments</t>
  </si>
  <si>
    <t>Catoctin Manor</t>
  </si>
  <si>
    <t>Collington Commons</t>
  </si>
  <si>
    <t>Cove Point Apartments II</t>
  </si>
  <si>
    <t>Rainier Manor Apartments</t>
  </si>
  <si>
    <t>Cummins Apartments</t>
  </si>
  <si>
    <t>Alden Berkley Townhomes</t>
  </si>
  <si>
    <t>Silverwood Farm Apartments</t>
  </si>
  <si>
    <t>Victoria Park at Edgewater</t>
  </si>
  <si>
    <t>La Plata Manor</t>
  </si>
  <si>
    <t>Chapline II</t>
  </si>
  <si>
    <t>Greenview Village Apartments</t>
  </si>
  <si>
    <t>Weinberg House Apartments</t>
  </si>
  <si>
    <t>Cove Point Apartments</t>
  </si>
  <si>
    <t>Clay Courts</t>
  </si>
  <si>
    <t>Weinberg Village II</t>
  </si>
  <si>
    <t>Gateway Crossing III</t>
  </si>
  <si>
    <t>Morningside Senior Housing Apartments</t>
  </si>
  <si>
    <t>Cottages at Berlin</t>
  </si>
  <si>
    <t>Woodbridge Commons</t>
  </si>
  <si>
    <t>Cumberland Family Homes II</t>
  </si>
  <si>
    <t>Hampstead School Senior Apartments</t>
  </si>
  <si>
    <t>College Parkway Place</t>
  </si>
  <si>
    <t>Airpark Apartments</t>
  </si>
  <si>
    <t>St. Ambrose Scattered Site Replacement Housing</t>
  </si>
  <si>
    <t>Mid Pine Estates</t>
  </si>
  <si>
    <t>Marley Meadows</t>
  </si>
  <si>
    <t>Park View at Fullerton</t>
  </si>
  <si>
    <t>Halpine Hamlet</t>
  </si>
  <si>
    <t>Obery Court/College Creek Phase II</t>
  </si>
  <si>
    <t>Village at Mitchell Pond</t>
  </si>
  <si>
    <t>Somerset Commons</t>
  </si>
  <si>
    <t>Renaissance at Reservoir Hill</t>
  </si>
  <si>
    <t>Fort Washington Manor Senior Housing</t>
  </si>
  <si>
    <t>Park View at Miramar Landing</t>
  </si>
  <si>
    <t>Gateway Crossing IV</t>
  </si>
  <si>
    <t>M on Madison Apartments</t>
  </si>
  <si>
    <t>Glenreed Apartments</t>
  </si>
  <si>
    <t>Uplands Rental Phase I</t>
  </si>
  <si>
    <t>Cottages at River House II</t>
  </si>
  <si>
    <t>Walldorf Astor</t>
  </si>
  <si>
    <t>Flag House Courts II</t>
  </si>
  <si>
    <t>Wiley H. Bates Senior Housing</t>
  </si>
  <si>
    <t>Fox Chase Village</t>
  </si>
  <si>
    <t>Waverly Gardens Senior Apartments</t>
  </si>
  <si>
    <t>Lester Morton Court</t>
  </si>
  <si>
    <t>Glenarden Woods Apartments</t>
  </si>
  <si>
    <t>Union Rowe Apartments</t>
  </si>
  <si>
    <t>Edinburgh House</t>
  </si>
  <si>
    <t>Lansdowne Apartments</t>
  </si>
  <si>
    <t>Moravia Park Drive</t>
  </si>
  <si>
    <t>Victoria Park at Sassafras Meadows</t>
  </si>
  <si>
    <t>Stevens Forest Apartments</t>
  </si>
  <si>
    <t>The Residences of Ellicott Gardens</t>
  </si>
  <si>
    <t>The Greens at Rolling Road</t>
  </si>
  <si>
    <t>Cherrydale Apartments</t>
  </si>
  <si>
    <t>Shakespeare Park</t>
  </si>
  <si>
    <t>Park View at Emerson</t>
  </si>
  <si>
    <t>Victory Woods Apartments</t>
  </si>
  <si>
    <t>Chapel Green</t>
  </si>
  <si>
    <t>Dale Drive Apartments</t>
  </si>
  <si>
    <t>Perryman Station</t>
  </si>
  <si>
    <t>Braddock's Greene</t>
  </si>
  <si>
    <t>Federalsburg Gardens Apartments</t>
  </si>
  <si>
    <t>Riverview Gardens</t>
  </si>
  <si>
    <t>Glenview Gardens Apartments</t>
  </si>
  <si>
    <t>Orchard Ridge Rental Phase II</t>
  </si>
  <si>
    <t>Liberty Square</t>
  </si>
  <si>
    <t>Walker Mews Apartments</t>
  </si>
  <si>
    <t>Johnston Square Apartments</t>
  </si>
  <si>
    <t>Obery Court Phase I</t>
  </si>
  <si>
    <t>John Manley House</t>
  </si>
  <si>
    <t>Sharp Leadenhall Apartments</t>
  </si>
  <si>
    <t>Orchard Ridge III</t>
  </si>
  <si>
    <t>Kirkwood House</t>
  </si>
  <si>
    <t>Weinberg Manor West</t>
  </si>
  <si>
    <t>Cottages at River House III</t>
  </si>
  <si>
    <t>Foxtail Crossing</t>
  </si>
  <si>
    <t>Weinberg Manor East</t>
  </si>
  <si>
    <t>Gateway Town Homes</t>
  </si>
  <si>
    <t>Frederick Revitalization I</t>
  </si>
  <si>
    <t>Crusader Arms</t>
  </si>
  <si>
    <t>MonteVerde Apartments</t>
  </si>
  <si>
    <t>Wheaton Metro Kiss &amp; Ride</t>
  </si>
  <si>
    <t>Tiber Hudson Senior Housing</t>
  </si>
  <si>
    <t>Annapolis Gardens and Bowman Court</t>
  </si>
  <si>
    <t>Calvert Heights</t>
  </si>
  <si>
    <t>Park View at Catonsville</t>
  </si>
  <si>
    <t>Cambridge Commons</t>
  </si>
  <si>
    <t>St. Stephen's Court Apartments</t>
  </si>
  <si>
    <t>Ednor II at Stadium Place</t>
  </si>
  <si>
    <t>Pysell Ridge Apartments</t>
  </si>
  <si>
    <t>Cason Arms Apartments</t>
  </si>
  <si>
    <t>Liberty Mews Apartments</t>
  </si>
  <si>
    <t>Park View at Severna Park</t>
  </si>
  <si>
    <t>North Creek Run</t>
  </si>
  <si>
    <t>Admiral Oaks Apartments</t>
  </si>
  <si>
    <t>Holly Lane Apartments</t>
  </si>
  <si>
    <t>Elkton Senior Housing</t>
  </si>
  <si>
    <t>Renaissance Square Artists' Housing</t>
  </si>
  <si>
    <t>City Arts Apartments</t>
  </si>
  <si>
    <t>Foxxtown Apartments</t>
  </si>
  <si>
    <t>Barclay Greenmount Apartments</t>
  </si>
  <si>
    <t>Restoration Gardens</t>
  </si>
  <si>
    <t>Conifer Village at Cambridge</t>
  </si>
  <si>
    <t>Highland Commons</t>
  </si>
  <si>
    <t>Charles Landing South</t>
  </si>
  <si>
    <t>Concord Apartments</t>
  </si>
  <si>
    <t>Baywood Village/Rock Hall Manor</t>
  </si>
  <si>
    <t>Shiloh House</t>
  </si>
  <si>
    <t>Mount Rainier Community Housing</t>
  </si>
  <si>
    <t>Hammarlee House</t>
  </si>
  <si>
    <t>Gilbert Highlands</t>
  </si>
  <si>
    <t>Stony Run Apartments</t>
  </si>
  <si>
    <t>Margaret Jenkins House</t>
  </si>
  <si>
    <t>Victoria Park at Walkersville</t>
  </si>
  <si>
    <t>Newton Green</t>
  </si>
  <si>
    <t>Ruscombe Gardens Apts.</t>
  </si>
  <si>
    <t>Sierra Woods Apartments</t>
  </si>
  <si>
    <t>New Towne Village</t>
  </si>
  <si>
    <t>Cedar Hill Apartments</t>
  </si>
  <si>
    <t>Wayland Village Senior Apartments</t>
  </si>
  <si>
    <t>Monarch Mills</t>
  </si>
  <si>
    <t>Penn Square Apartments</t>
  </si>
  <si>
    <t>Barclay Phase 1A</t>
  </si>
  <si>
    <t>Hampden Lane</t>
  </si>
  <si>
    <t>Banneker Gardens</t>
  </si>
  <si>
    <t>Orchard Ridge I</t>
  </si>
  <si>
    <t>Brunswick House</t>
  </si>
  <si>
    <t>Seton Village</t>
  </si>
  <si>
    <t>Orchard Ridge Phase IV</t>
  </si>
  <si>
    <t>Prince George's Manor</t>
  </si>
  <si>
    <t>Riverwoods at St. Michaels</t>
  </si>
  <si>
    <t>Spring Valley Apartments</t>
  </si>
  <si>
    <t>Town Center Apartments</t>
  </si>
  <si>
    <t>North Creek Run Phase II</t>
  </si>
  <si>
    <t>The Maples</t>
  </si>
  <si>
    <t>Hilltop Phase 1</t>
  </si>
  <si>
    <t>Essex House</t>
  </si>
  <si>
    <t>Bon Secours III</t>
  </si>
  <si>
    <t>Courtyards at Fishing Creek II</t>
  </si>
  <si>
    <t>Selborne House at Dorsey Hall</t>
  </si>
  <si>
    <t>River's Edge</t>
  </si>
  <si>
    <t>EHM at Calvert Street</t>
  </si>
  <si>
    <t>North Street Senior Apartments</t>
  </si>
  <si>
    <t>Stewart's Neck Apartments</t>
  </si>
  <si>
    <t>Laurel Commons</t>
  </si>
  <si>
    <t>Hollins Street Phoenix</t>
  </si>
  <si>
    <t>Richmond Hill Pointe</t>
  </si>
  <si>
    <t>Belle Hill Manor</t>
  </si>
  <si>
    <t>O'Donnell Townhomes 1 (key's Point 1A)</t>
  </si>
  <si>
    <t>Eastern Avenue Apartments</t>
  </si>
  <si>
    <t>The Greens at English Consul</t>
  </si>
  <si>
    <t>The Greens at Logan Field</t>
  </si>
  <si>
    <t>Gateway Village</t>
  </si>
  <si>
    <t>Ross Overlook</t>
  </si>
  <si>
    <t>Suburban Park Village Apartments</t>
  </si>
  <si>
    <t>Leonard Apartments</t>
  </si>
  <si>
    <t>Monterey House</t>
  </si>
  <si>
    <t>Glen Manor Apartments</t>
  </si>
  <si>
    <t>Village House (Sykesville)</t>
  </si>
  <si>
    <t>Salony House I</t>
  </si>
  <si>
    <t>The Oaks at Liberty</t>
  </si>
  <si>
    <t>Fairview Senior Apartments</t>
  </si>
  <si>
    <t>Park View at Bel Air</t>
  </si>
  <si>
    <t>Reservoir Hill XII (12)</t>
  </si>
  <si>
    <t>Sun Ridge Apartments</t>
  </si>
  <si>
    <t>Residences at Thayer Avenue</t>
  </si>
  <si>
    <t>Chapel Springs Senior</t>
  </si>
  <si>
    <t>Bon Secours Senior Apartments at Liberty</t>
  </si>
  <si>
    <t>Weinberg Park Senior Living</t>
  </si>
  <si>
    <t>Pembroke Commons</t>
  </si>
  <si>
    <t>Cannon Street and Satterfield Court</t>
  </si>
  <si>
    <t>Memorial Apartments</t>
  </si>
  <si>
    <t>Mary Harvin Center</t>
  </si>
  <si>
    <t>The Residences at Woodland Springs</t>
  </si>
  <si>
    <t>Oakland SRO</t>
  </si>
  <si>
    <t>Old Towne Manor</t>
  </si>
  <si>
    <t>East New Market Apartments</t>
  </si>
  <si>
    <t>Benet House Apartments</t>
  </si>
  <si>
    <t>Alcott Place Apartments</t>
  </si>
  <si>
    <t>Park View at Laurel II</t>
  </si>
  <si>
    <t>Locust House Apartments</t>
  </si>
  <si>
    <t>Samuel Chase Apartments</t>
  </si>
  <si>
    <t>Silver Spring Library Residences</t>
  </si>
  <si>
    <t>East Baltimore Historic II</t>
  </si>
  <si>
    <t>Bolton North</t>
  </si>
  <si>
    <t>Riverwoods at North East</t>
  </si>
  <si>
    <t>Evergreen Senior Apartments</t>
  </si>
  <si>
    <t>Edgewater Village Apartments</t>
  </si>
  <si>
    <t>Cannery Village</t>
  </si>
  <si>
    <t>Mulberry at Park</t>
  </si>
  <si>
    <t>Reservoir Hill XI (11)</t>
  </si>
  <si>
    <t>Druid Hill YMCA Family Residence</t>
  </si>
  <si>
    <t>Chestertown Landing II</t>
  </si>
  <si>
    <t>Landing's Edge Apartments</t>
  </si>
  <si>
    <t>Overlook North</t>
  </si>
  <si>
    <t>Glenburn Garden House</t>
  </si>
  <si>
    <t>Polish National Alliance Senior Housing</t>
  </si>
  <si>
    <t>Lexington Terrace Townhomes</t>
  </si>
  <si>
    <t>Cambridge Club Apartments</t>
  </si>
  <si>
    <t>Park View at Box Hill</t>
  </si>
  <si>
    <t>Lexington Terrace Senior Apartments</t>
  </si>
  <si>
    <t>Byron House</t>
  </si>
  <si>
    <t>Bon Secours Apartments II</t>
  </si>
  <si>
    <t>Chestertown Landing I</t>
  </si>
  <si>
    <t>Margaret J. Bennett House</t>
  </si>
  <si>
    <t>Gateway Village II</t>
  </si>
  <si>
    <t>Tanglewood and Sligo Hills Apartments</t>
  </si>
  <si>
    <t>Magnolia Meadows</t>
  </si>
  <si>
    <t>Mulberry Hills Apartments</t>
  </si>
  <si>
    <t>Columbus School</t>
  </si>
  <si>
    <t>New East Crossing</t>
  </si>
  <si>
    <t>Fells Point Station</t>
  </si>
  <si>
    <t>Park View at Colonial Landing</t>
  </si>
  <si>
    <t>Circle Terrace</t>
  </si>
  <si>
    <t>Pikeswood Park Apartments</t>
  </si>
  <si>
    <t>Oakwood Family Homes</t>
  </si>
  <si>
    <t>Villages at Highland Commons</t>
  </si>
  <si>
    <t>Burwood Gardens I</t>
  </si>
  <si>
    <t>Springfield Manor</t>
  </si>
  <si>
    <t>Flag House Courts</t>
  </si>
  <si>
    <t>Salisbury Commons</t>
  </si>
  <si>
    <t>Queens Manor Apartments</t>
  </si>
  <si>
    <t>Greenwood Terrace Apartments</t>
  </si>
  <si>
    <t>Edmondson Commons</t>
  </si>
  <si>
    <t>Park View at Bladensburg</t>
  </si>
  <si>
    <t>Barclay Square Phase II</t>
  </si>
  <si>
    <t>Snow Hill Senior Apartments</t>
  </si>
  <si>
    <t>Mount Jezreel Senior Housing</t>
  </si>
  <si>
    <t>Clare Courts Apartments</t>
  </si>
  <si>
    <t>Gateway Crossing II</t>
  </si>
  <si>
    <t>Parkland Village Apartments</t>
  </si>
  <si>
    <t>Shriner Court</t>
  </si>
  <si>
    <t>Ednor Apartments at Stadium Place</t>
  </si>
  <si>
    <t>Barrington Apartments</t>
  </si>
  <si>
    <t>Richmond Hill Manor Sr. Apartments</t>
  </si>
  <si>
    <t>Hagerstown Robinwood Senior Housing I&amp;II</t>
  </si>
  <si>
    <t>Westover Manor Apartments</t>
  </si>
  <si>
    <t>The Cascades</t>
  </si>
  <si>
    <t>Cassel Ridge East Apartments</t>
  </si>
  <si>
    <t>Park View at Snowden</t>
  </si>
  <si>
    <t>Bon Secours Chesapeake Apartments</t>
  </si>
  <si>
    <t>Homes at Elkton</t>
  </si>
  <si>
    <t>CHA Bailey Apts II</t>
  </si>
  <si>
    <t>North Avenue Gateway</t>
  </si>
  <si>
    <t>Foxtail Crossing II</t>
  </si>
  <si>
    <t>Oak Grove Manor</t>
  </si>
  <si>
    <t>Salony House II</t>
  </si>
  <si>
    <t>Bloomsbury Square</t>
  </si>
  <si>
    <t>Caritas House</t>
  </si>
  <si>
    <t>Ahepa Senior Housing</t>
  </si>
  <si>
    <t>Cherry Hill Senior Housing</t>
  </si>
  <si>
    <t>Windsor Valley III</t>
  </si>
  <si>
    <t>Glen Creek Apartments</t>
  </si>
  <si>
    <t>Great Hope Homes</t>
  </si>
  <si>
    <t>Fairspring Senior Apartments</t>
  </si>
  <si>
    <t>Chapline House</t>
  </si>
  <si>
    <t>Waters Tower Senior Apartments</t>
  </si>
  <si>
    <t>Parklane Apartments</t>
  </si>
  <si>
    <t>Coel Grant Higgs Senior Apartments</t>
  </si>
  <si>
    <t>Park View at Ellicott City II</t>
  </si>
  <si>
    <t>Pumphrey House</t>
  </si>
  <si>
    <t>Royal Oaks</t>
  </si>
  <si>
    <t>Charles R. Uncles Senior Plaza</t>
  </si>
  <si>
    <t>Gateway Village III</t>
  </si>
  <si>
    <t>Fairgreen Senior Community</t>
  </si>
  <si>
    <t>Villas at Whitehall</t>
  </si>
  <si>
    <t>Bon Secours Smallwood Summit</t>
  </si>
  <si>
    <t>Park View at Furnace Branch</t>
  </si>
  <si>
    <t>Cottages at Riverhouse I</t>
  </si>
  <si>
    <t>Victoria Park Jaycees Senior Housing</t>
  </si>
  <si>
    <t>Hickory Ridge Place Apartments</t>
  </si>
  <si>
    <t>Greenbrier Court</t>
  </si>
  <si>
    <t>Homes at Berlin</t>
  </si>
  <si>
    <t>Pinewood East</t>
  </si>
  <si>
    <t>Homes at the Glen</t>
  </si>
  <si>
    <t>Broadway Homes</t>
  </si>
  <si>
    <t>Timbercroft Apartments</t>
  </si>
  <si>
    <t>The Chateau</t>
  </si>
  <si>
    <t>Westminster Bond Senior Housing I&amp;II</t>
  </si>
  <si>
    <t>Parkway Apartments</t>
  </si>
  <si>
    <t>Francis Scott Key</t>
  </si>
  <si>
    <t>Selborne House at Dorsey Hall II</t>
  </si>
  <si>
    <t>Terrapin Grove</t>
  </si>
  <si>
    <t>Harlem Gardens Senior Apartments</t>
  </si>
  <si>
    <t>St. Paul Senior Living</t>
  </si>
  <si>
    <t>Mount Rainier Artist Apartments</t>
  </si>
  <si>
    <t>County:</t>
  </si>
  <si>
    <t>Scattered Sites , Baltimore 21201</t>
  </si>
  <si>
    <t>Scattered Sites , Baltimore 21215</t>
  </si>
  <si>
    <t>Scattered Sites , Baltimore 21217</t>
  </si>
  <si>
    <t>Scattered Sites , Baltimore 21218</t>
  </si>
  <si>
    <t>Scattered Sites , Baltimore 21223</t>
  </si>
  <si>
    <t>Scattered Sites , Baltimore 21230</t>
  </si>
  <si>
    <t>Scattered Sites , Columbia 21044</t>
  </si>
  <si>
    <t>Scattered Sites , Cumberland 21502</t>
  </si>
  <si>
    <t>Scattered Sites , Frederick 21701</t>
  </si>
  <si>
    <t>Scattered Sites , Gaithersburg 20877</t>
  </si>
  <si>
    <t>Scattered Sites , Kensington 20895</t>
  </si>
  <si>
    <t>Scattered Sites , Marlboro 20772</t>
  </si>
  <si>
    <t>114-118 S. Stockton Street, Baltimore 21223</t>
  </si>
  <si>
    <t>Bell Hill Road, Elkton 21921</t>
  </si>
  <si>
    <t>Box Hill Parkway , Abingdon 21009</t>
  </si>
  <si>
    <t>Bridgewell Parkway, Elkton 21921</t>
  </si>
  <si>
    <t>Brinkley Hill and Fisher Road , Temple Hills 20748</t>
  </si>
  <si>
    <t>Cannery Way, Berlin 21811</t>
  </si>
  <si>
    <t>Lamont Street, Cumberland 21502</t>
  </si>
  <si>
    <t>Liberty Street, Oakland 21550</t>
  </si>
  <si>
    <t>McCulloh (Scattered Sites) Street, Baltimore 21217</t>
  </si>
  <si>
    <t>Nesbit Road, Lexington Park 20653</t>
  </si>
  <si>
    <t>Old Hopewell Road, Hagerstown 21740</t>
  </si>
  <si>
    <t>Stoney Run Creek Road, North East 21901</t>
  </si>
  <si>
    <t>Thomas Guidera Circle, Baltimore 21229</t>
  </si>
  <si>
    <t>W Washington Street, Hagerstown 21740</t>
  </si>
  <si>
    <t>1 Bens Drive, Annapolis 21403</t>
  </si>
  <si>
    <t>1 Grasonville Terrace, Grasonville 21638</t>
  </si>
  <si>
    <t>1 Greenview Avenue, Reisterstown 21136</t>
  </si>
  <si>
    <t>1 Hickory Lane, La Plata 20646</t>
  </si>
  <si>
    <t>1 Schoolhouse Courts, Boonsboro 21713</t>
  </si>
  <si>
    <t>1 Shriner Court, Union Bridge 21791</t>
  </si>
  <si>
    <t>1 Whitehall Circle, Elkton 21921</t>
  </si>
  <si>
    <t>10 Hudson Street, Annapolis 21401</t>
  </si>
  <si>
    <t>10 Liberty Street, Cumberland 21501</t>
  </si>
  <si>
    <t>100 Braddock Street, Frostburg 21532</t>
  </si>
  <si>
    <t>100 Carter Street, Perryville 21903</t>
  </si>
  <si>
    <t>100 Columbia Parkway, Columbia 21045</t>
  </si>
  <si>
    <t>100 Concord Drive &amp; 152 Mill Creek Lane, Perryville 21903</t>
  </si>
  <si>
    <t>100 Farber Lane, Berlin 21811</t>
  </si>
  <si>
    <t>100 Greenway , Perryville 21903</t>
  </si>
  <si>
    <t>100 McName Lane, Rising Sun 21911</t>
  </si>
  <si>
    <t>100 Ohio Street, Havre de Grace 21078</t>
  </si>
  <si>
    <t>100 Runningbrook Way, Prince Frederick 20678</t>
  </si>
  <si>
    <t>100 Stoney Creek Road, Northeast 21901</t>
  </si>
  <si>
    <t>100 Watkins Pond Boulevard, Rockville 20850</t>
  </si>
  <si>
    <t>1000 Madison Street, Annapolis 21403</t>
  </si>
  <si>
    <t>1000 Many Streets , Baltimore 21202</t>
  </si>
  <si>
    <t>1000 Maresca Circle (Original - 327 Rasor Strap Road), North East 21901</t>
  </si>
  <si>
    <t>1000 Paddington Place, Annapolis 21403</t>
  </si>
  <si>
    <t>1001 Cosby Avenue, Cambridge 21613</t>
  </si>
  <si>
    <t>1001 Lake Street, Salisbury 21801</t>
  </si>
  <si>
    <t>1001-1043 Aisquith Street, Baltimore 21202</t>
  </si>
  <si>
    <t>10012 Branch View Court, Silver Spring 20903</t>
  </si>
  <si>
    <t>1002 Riverhouse Drive, Salisbury 21801</t>
  </si>
  <si>
    <t>1002 Riverhouse Drive, Salisbury 21802</t>
  </si>
  <si>
    <t>100-200 Broadway , Baltimore 21231</t>
  </si>
  <si>
    <t>1005 Pratt Street, Baltimore 21202</t>
  </si>
  <si>
    <t>1005-1023 Broadway Street, Baltimore 21205</t>
  </si>
  <si>
    <t>1006 Market Street, Pocomoke 21851</t>
  </si>
  <si>
    <t>100-600 Liberty Hill Drive, Oakland 21550</t>
  </si>
  <si>
    <t>1007 Castlewood Drive, Largo 20721</t>
  </si>
  <si>
    <t>1007 Nabbs Creek Road, Glen Burnie 21060</t>
  </si>
  <si>
    <t>1007-1009 Lake Street, Salisbury 21801</t>
  </si>
  <si>
    <t>1008 Washington Street, Baltimore 21205</t>
  </si>
  <si>
    <t>1009 Shoreland Drive, Glen Burnie 21060</t>
  </si>
  <si>
    <t>101 &amp; 201 Schroeder Street, Baltimore 21223</t>
  </si>
  <si>
    <t>101 Main Street, Dundalk 21222</t>
  </si>
  <si>
    <t>101 Marlin Court, Centreville 21617</t>
  </si>
  <si>
    <t>101 Pasture Side Place (Unit 26), Rockville 20850</t>
  </si>
  <si>
    <t>101 Routzhan Lane (301 Caroline Apts, Denton MD 21629), Federalsburg 21632</t>
  </si>
  <si>
    <t>101 South Street, Frederick 21701</t>
  </si>
  <si>
    <t>101 Timber Ridge Drive, Westminster 21157</t>
  </si>
  <si>
    <t>101 Yellow Twig Lane, Annapolis 21403</t>
  </si>
  <si>
    <t>1010 Baltimore Street, Baltimore 21223</t>
  </si>
  <si>
    <t>10116 Little Pond Place, Gaithersburg 20879</t>
  </si>
  <si>
    <t>1012 Richwood Avenue, Baltimore 21212</t>
  </si>
  <si>
    <t>101-323 Bloomsbury Square, Annapolis 21401</t>
  </si>
  <si>
    <t>1018 Lynnhaven Drive (10218 Old Ocean City Blvd, Berlin), Pocomoke City 21851</t>
  </si>
  <si>
    <t>1019 Ross Street, Hagerstown 21740</t>
  </si>
  <si>
    <t>1020 Washington Street, Easton 21601</t>
  </si>
  <si>
    <t>1023 Baltimore Street, Baltimore 21202</t>
  </si>
  <si>
    <t>1023 Scotts Hill Drive, Pikesville 21209</t>
  </si>
  <si>
    <t>1024 Decker Street, Baltimore 21224</t>
  </si>
  <si>
    <t>1027 Cathedral Street, Baltimore 21201</t>
  </si>
  <si>
    <t>1029 Baltimore Street, Baltimore 21202</t>
  </si>
  <si>
    <t>103 Center Place, Dundalk 21222</t>
  </si>
  <si>
    <t>1030 St. Paul Drive, Waldorf 20602</t>
  </si>
  <si>
    <t>1031 Old Eastern Avenue, Essex 21221</t>
  </si>
  <si>
    <t>1032 Marleigh Circle, Towson 21204</t>
  </si>
  <si>
    <t>10390 Guilford Road, Jessup 20794</t>
  </si>
  <si>
    <t>104 Center Street, Oakland 21550</t>
  </si>
  <si>
    <t>104 Pleasant Ridge Drive, Owings Mills 21117</t>
  </si>
  <si>
    <t>104 School Road, Chestertown 21620</t>
  </si>
  <si>
    <t>1040 33rd Street, Baltimore 21218</t>
  </si>
  <si>
    <t>1040 Foxtail Drive, Cambridge 21613</t>
  </si>
  <si>
    <t>105 Cherry Valley Road, Reisterstown 21136</t>
  </si>
  <si>
    <t>105 Sandstone Drive, Walkersville 21793</t>
  </si>
  <si>
    <t>105 Winterborne Lane, Salisbury 21804</t>
  </si>
  <si>
    <t>1050 33rd Street, Baltimore 21218</t>
  </si>
  <si>
    <t>1050 Pinecrest Drive, Annapolis 21403</t>
  </si>
  <si>
    <t>10518 Graeloch Road, Laurel 21723</t>
  </si>
  <si>
    <t>10535 York Road, Cockeysville 21030</t>
  </si>
  <si>
    <t>10572 Cross Fox Lane, Columbia 21044</t>
  </si>
  <si>
    <t>10572 Tralee Terrace, Damascus 20872</t>
  </si>
  <si>
    <t>10630 Red Run Boulevard, Owings Mills 21117</t>
  </si>
  <si>
    <t>1070 Copperstone Court, Rockville 20851</t>
  </si>
  <si>
    <t>10702 Tara Court, Upper Marlboro 20774</t>
  </si>
  <si>
    <t>10720 Cordage Walk , Columbia 21044</t>
  </si>
  <si>
    <t>10799 Hickory Ridge Place, Columbia 21044</t>
  </si>
  <si>
    <t>108 Mountain Road, Glen Burnie 21060</t>
  </si>
  <si>
    <t>108 Walnut Street, Salisbury 21802</t>
  </si>
  <si>
    <t>10881 Enfield Drive, Woodstock 21163</t>
  </si>
  <si>
    <t>109 Chestnut Street, Salisbury 21802</t>
  </si>
  <si>
    <t>1090 Milestone Drive, Silver Spring 20904</t>
  </si>
  <si>
    <t>10900 Indian Head Highway, Fort Washington 20744</t>
  </si>
  <si>
    <t>10904 Dresden Drive, Beltsville 20705</t>
  </si>
  <si>
    <t>10914 Maiden Lane, Bowie 20720</t>
  </si>
  <si>
    <t>10943 Trotting Ridge Way, Columbia 21044</t>
  </si>
  <si>
    <t>1099 Orleans Street, Baltimore 21202</t>
  </si>
  <si>
    <t>11 20th Street, Baltimore 21218</t>
  </si>
  <si>
    <t>11 Bussing Court, Lutherville 21093</t>
  </si>
  <si>
    <t>11 Cedar Hill Circle, North East 21901</t>
  </si>
  <si>
    <t>11 Church Lane, Pikesville 21208</t>
  </si>
  <si>
    <t>110 Central Avenue, Baltimore 21202</t>
  </si>
  <si>
    <t>110 Happy Lady Lane, Centerville 21617</t>
  </si>
  <si>
    <t>1100 Peach Orchard Lane, Brunswick 21716</t>
  </si>
  <si>
    <t>1101 Key Parkway, Frederick 21702</t>
  </si>
  <si>
    <t>1101/1117 Parsons Road, Salisbury 21801</t>
  </si>
  <si>
    <t>11021 Belton Street, Upper Marlboro 20774</t>
  </si>
  <si>
    <t>1103 Hemsley Court, Lutherville 21093</t>
  </si>
  <si>
    <t>1103 Smithville Street, Annapolis 21401</t>
  </si>
  <si>
    <t>11060 Weymouth Court, Waldorf 20602</t>
  </si>
  <si>
    <t>1108 Stricker Street, Baltimore 21217</t>
  </si>
  <si>
    <t>11080 Weymouth Court, Waldorf 20601</t>
  </si>
  <si>
    <t>1109 Frederick Street, Cumberland 21502</t>
  </si>
  <si>
    <t>111 Edgemere Drive, Annapolis 21403</t>
  </si>
  <si>
    <t>111 Gwynnbrook Avenue, Owings Mills 21117</t>
  </si>
  <si>
    <t>111 Mitchell Street, Saint Michaels 21663</t>
  </si>
  <si>
    <t>111 Royal Oak Drive, Bel Air 21014</t>
  </si>
  <si>
    <t>111 Watkins Pond Boulevard, Rockville 20850</t>
  </si>
  <si>
    <t>1110 Bentalou Street, Baltimore 21216</t>
  </si>
  <si>
    <t>11131 Slalom Lane, Columbia 21044</t>
  </si>
  <si>
    <t>1114 Mount Street, Baltimore 21217</t>
  </si>
  <si>
    <t>1114 Old Phildelphia Road, White Marsh 21162</t>
  </si>
  <si>
    <t>1115 Avenue D , Perry Point 21902</t>
  </si>
  <si>
    <t>11175 Georgia Avenue, Wheaton 20902</t>
  </si>
  <si>
    <t>1118 Cherry Hill Road, Baltimore 21225</t>
  </si>
  <si>
    <t>1118 Waterford Drive, District Heights 20747</t>
  </si>
  <si>
    <t>112 Clay Street, Annapolis 21401</t>
  </si>
  <si>
    <t>112 Water Fountain Way, Glen Burnie 21060</t>
  </si>
  <si>
    <t>1121 St. Agnes Lane, Gwynn Oak 21207</t>
  </si>
  <si>
    <t>1125 Patterson Park Avenue, Baltimore 21213</t>
  </si>
  <si>
    <t>11333 Amberlea Farm Drive, Gaithersburg 20878</t>
  </si>
  <si>
    <t>114 Stevens Street, Snow Hill 21863</t>
  </si>
  <si>
    <t>1140 Good Hope Drive, Silver Spring 20905</t>
  </si>
  <si>
    <t>11407 Allview Drive, Beltsville 20705</t>
  </si>
  <si>
    <t>11415 Applegrath Way, Germantown 20876</t>
  </si>
  <si>
    <t>1143 Brigadoon Trail, Baltimore 21207</t>
  </si>
  <si>
    <t>115 Allnut Ct. &amp; Prince Frederick Boulevard, Prince Frederick 20678</t>
  </si>
  <si>
    <t>11500 Amherst Avenue, Wheaton 20902</t>
  </si>
  <si>
    <t>11507 Colts Neck Drive, Upper Marlboro 20774</t>
  </si>
  <si>
    <t>11609 Facchina Place, Glenn Dale 20769</t>
  </si>
  <si>
    <t>11670 Doolittle Drive, Waldorf 20601</t>
  </si>
  <si>
    <t>117 Seminary Avenue, Lutherville 21093</t>
  </si>
  <si>
    <t>118 Paca Street, Baltimore 21201</t>
  </si>
  <si>
    <t>119 25th Street, Baltimore 21218</t>
  </si>
  <si>
    <t>119 Bragg Boulevard, Odenton 21113</t>
  </si>
  <si>
    <t>11901 Rumsfield Terrace, Silver Spring 20904</t>
  </si>
  <si>
    <t>11904 Big Spring Road, Clear Spring 21722</t>
  </si>
  <si>
    <t>11907 Bayberry Avenue, Cumberland 21502</t>
  </si>
  <si>
    <t>11920 Rumsfield Terrace, Silver Spring 20904</t>
  </si>
  <si>
    <t>12 Sargent Court, Annapolis 21403</t>
  </si>
  <si>
    <t>120 Central Avenue, Baltimore 21202</t>
  </si>
  <si>
    <t>120 Colonial Way, Rising Sun 21911</t>
  </si>
  <si>
    <t>120 Tanager Court, La Plata 20646</t>
  </si>
  <si>
    <t>1200 Collington Avenue, Baltimore 21213</t>
  </si>
  <si>
    <t>1200 Emerson Avenue, Salisbury 21801</t>
  </si>
  <si>
    <t>1200 Little Brook Drive, College Estates 21702</t>
  </si>
  <si>
    <t>12000 Orvis Drive, Laurel 20708</t>
  </si>
  <si>
    <t>1201 Milton Avenue, Baltimore 21213</t>
  </si>
  <si>
    <t>12012 Swallow Falls Court, Silver Spring 20904</t>
  </si>
  <si>
    <t>1203 Thompson Avenue, Severn 21144</t>
  </si>
  <si>
    <t>12043 Eaglewood Court, Wheaton 20902</t>
  </si>
  <si>
    <t>12050 School Street, Ridgely 21660</t>
  </si>
  <si>
    <t>1207 Addison Road, Capitol Heights 20743</t>
  </si>
  <si>
    <t>1209 Boones Hill Road, Capitol Heights 20743</t>
  </si>
  <si>
    <t>1209 Rose Street, Baltimore 21213</t>
  </si>
  <si>
    <t>1211 Johnson Road, Salisbury 21804</t>
  </si>
  <si>
    <t>1211 Main Street, Hampstead 21074</t>
  </si>
  <si>
    <t>1216 Magness Court, Belcamp 21017</t>
  </si>
  <si>
    <t>1216-18 Fayette Street, Baltimore 21223</t>
  </si>
  <si>
    <t>1218 Brigadoon Trail, Gwynn Oak 21207</t>
  </si>
  <si>
    <t>1218 Longford Road, Lutherville 21093</t>
  </si>
  <si>
    <t>1218 Magness Court, Belcamp 21017</t>
  </si>
  <si>
    <t>1-22 Polk Street, Aberdeen 21001</t>
  </si>
  <si>
    <t>1220 Chestnut Place, Cambridge 21613</t>
  </si>
  <si>
    <t>1220 Gemini Drive (Suite H), Annapolis 21401</t>
  </si>
  <si>
    <t>1220 Marda Lane, Annapolis 21403</t>
  </si>
  <si>
    <t>1220 Perryman Road, Aberdeen 21001</t>
  </si>
  <si>
    <t>12201 Braxfield Court, Rockville 20853</t>
  </si>
  <si>
    <t>1223 Zachary Drive, Cambridge 21613</t>
  </si>
  <si>
    <t>1224 Zachary Drive, Cambridge 21613</t>
  </si>
  <si>
    <t>1229 Cresthaven Drive, Silver Spring 20903</t>
  </si>
  <si>
    <t>123 29th Street, Baltimore 21218</t>
  </si>
  <si>
    <t>1-23 Dunn Lane, Chester 21619</t>
  </si>
  <si>
    <t>123 Interfaith Road, Federalsburg 21632</t>
  </si>
  <si>
    <t>12303 Burning Oak Court, Waldorf 20601</t>
  </si>
  <si>
    <t>1230D Gemini Drive, Annapolis 21401</t>
  </si>
  <si>
    <t>12329 Centerhill Street, Silver Spring 20906</t>
  </si>
  <si>
    <t>1234 Patapsco Street, Baltimore 21230</t>
  </si>
  <si>
    <t>12354 Somerset Avenue (12381 Fenlon Circle), Princess Anne 21853</t>
  </si>
  <si>
    <t>12374 Somerset Avenue, Princess Anne 21853</t>
  </si>
  <si>
    <t>12420 Palermo Drive, Silver Spring 20904</t>
  </si>
  <si>
    <t>125 Allnut Court, Prince Frederick 20678</t>
  </si>
  <si>
    <t>125 Railroad Lane, North East 21901</t>
  </si>
  <si>
    <t>12500 Old Willowbrook Road, Cumberland 21502</t>
  </si>
  <si>
    <t>12500 Scarlet Lane, Bowie 20716</t>
  </si>
  <si>
    <t>12507 Caswell Lane, Bowie 20715</t>
  </si>
  <si>
    <t>12507 Chalford Lane, Bowie 20710</t>
  </si>
  <si>
    <t>12516 Kavanaugh Lane, Bowie 20716</t>
  </si>
  <si>
    <t>12537 Sparrows Lane, Clear Spring 21722</t>
  </si>
  <si>
    <t>12602 English Orchard Court, Silver Spring 20906</t>
  </si>
  <si>
    <t>12608 Darlenen Street, Upper Marlboro 20774</t>
  </si>
  <si>
    <t>12619 English Orchard Court, Silver Spring 20906</t>
  </si>
  <si>
    <t>12702 Silverbirch Lane, Laurel 20708</t>
  </si>
  <si>
    <t>12705 Country Lane, Waldorf 20601</t>
  </si>
  <si>
    <t>12821 Camellia Drive, Silver Spring 20906</t>
  </si>
  <si>
    <t>12904 Churchill Ridge #8 Circle, Germantown 20874</t>
  </si>
  <si>
    <t>12909 Churchill Ridge #5 Circle, Germantown 20874</t>
  </si>
  <si>
    <t>13 MiddleView Court, Baltimore 21244</t>
  </si>
  <si>
    <t>13 Ridge Road, Carrollton 21157</t>
  </si>
  <si>
    <t>13 Six Point Court, Windsor Mill 21244</t>
  </si>
  <si>
    <t>1300 Dundalk Avenue, Dundalk 21222</t>
  </si>
  <si>
    <t>1300 Lanvale Street, Baltimore 21213</t>
  </si>
  <si>
    <t>1300 Washington Boulevard, Baltimore 21230</t>
  </si>
  <si>
    <t>1301 Coral Gardens Court, Capitol Heights 20743</t>
  </si>
  <si>
    <t>1301 Woodbourne Avenue, Baltimore 21239</t>
  </si>
  <si>
    <t>13013 7th Street, Bowie 20715</t>
  </si>
  <si>
    <t>1303 Redditch Court, Upper Marlboro 20774</t>
  </si>
  <si>
    <t>1305 Pinewood Avenue, Frederick 21701</t>
  </si>
  <si>
    <t>1307 Goldmeadow Way, Edgewood 21040</t>
  </si>
  <si>
    <t>131-139 Mitchell Road, Salisbury 21801</t>
  </si>
  <si>
    <t>1313 Guadalupe Drive, Westminster 21157</t>
  </si>
  <si>
    <t>1315 Chesaco Avenue, Rosedale 21237</t>
  </si>
  <si>
    <t>1320 Tollgate Road, Bel Air 21015</t>
  </si>
  <si>
    <t>13204 Ovalstone Lane, Bowie 20715</t>
  </si>
  <si>
    <t>13207 Dauphine Street, Silver Spring 20906</t>
  </si>
  <si>
    <t>13212 Dauphine Street, Silver Spring 20906</t>
  </si>
  <si>
    <t>13310 Dauphine Street, Silver Spring 20906</t>
  </si>
  <si>
    <t>13411 Parkland Drive, Silver Spring 20906</t>
  </si>
  <si>
    <t>134-146 Bethel Street, Hagerstown 21740</t>
  </si>
  <si>
    <t>13426 Rising Sun Lane, Germantown 20874</t>
  </si>
  <si>
    <t>13436 Fountain Club Drive, Germantown 20874</t>
  </si>
  <si>
    <t>13442 Rising Sun Lane, Germantown 20874</t>
  </si>
  <si>
    <t>1350 Walnut Road, Port Republic 20676</t>
  </si>
  <si>
    <t>13505 Niagra Falls Court, Germantown 20874</t>
  </si>
  <si>
    <t>1351 Clinton Street, Baltimore 21224</t>
  </si>
  <si>
    <t>13514 Hamlet Square Court, Germantown 20874</t>
  </si>
  <si>
    <t>13605 Robey Road, Silver Spring 20904</t>
  </si>
  <si>
    <t>13612 Engleman Drive, Laurel 20708</t>
  </si>
  <si>
    <t>13700 Beauwick Court, Silver Spring 20906</t>
  </si>
  <si>
    <t>13809 Old Columbia Pike, Silver Spring 20904</t>
  </si>
  <si>
    <t>14 Franklin Street, Baltimore 21202</t>
  </si>
  <si>
    <t>14 Randolph Avenue, Hagerstown 21740</t>
  </si>
  <si>
    <t>140 Franklin Street, Hagerstown 21740</t>
  </si>
  <si>
    <t>140 West Street, Baltimore 21230</t>
  </si>
  <si>
    <t>1400 Homestead Avenue, Baltimore 21218</t>
  </si>
  <si>
    <t>1400 Madison , Baltimore 21205</t>
  </si>
  <si>
    <t>1400 Monument Street, Baltimore 21205</t>
  </si>
  <si>
    <t>14000 Eagle Court, Rockville 20850</t>
  </si>
  <si>
    <t>14005 Blazer Lane, Silver Spring 20906</t>
  </si>
  <si>
    <t>1401 Oliver Street, Baltimore 21213</t>
  </si>
  <si>
    <t>1401-1429 Edmondson Avenue, Baltimore 21223</t>
  </si>
  <si>
    <t>140-148 4th Street, Crisfield 21817</t>
  </si>
  <si>
    <t>14016 Beechvue Lane, Silver Spring 20906</t>
  </si>
  <si>
    <t>14106 Canterbury Lane, Rockville 20853</t>
  </si>
  <si>
    <t>1411 Argyle Avenue, Baltimore 21217</t>
  </si>
  <si>
    <t>141-149 High Street, Elkton 21921</t>
  </si>
  <si>
    <t>1413 Gibsonwood Road, Catonsville 21228</t>
  </si>
  <si>
    <t>1421 Taney Avenue, Frederick 21701</t>
  </si>
  <si>
    <t>1429 Toadvine Road, Salisbury 21801</t>
  </si>
  <si>
    <t>14374 Benedectine Lane, Ridgely 21660</t>
  </si>
  <si>
    <t>1444 Graham Farm Circle, Severn 21144</t>
  </si>
  <si>
    <t>14514 Homecrest Road, Silver Spring 20906</t>
  </si>
  <si>
    <t>1474 Berger Street (1475 Berger Street), Odenton 21113</t>
  </si>
  <si>
    <t>149-157 Mulberry Street, Hagerstown 21740</t>
  </si>
  <si>
    <t>150 Main Street, Elkton 21921</t>
  </si>
  <si>
    <t>1500 Fayette Street, Baltimore 21223</t>
  </si>
  <si>
    <t>1500 Madison Street, Baltimore 21205</t>
  </si>
  <si>
    <t>1500 Merritt Boulevard, Dundalk 21222</t>
  </si>
  <si>
    <t>1501 10th Street, Frederick 21701</t>
  </si>
  <si>
    <t>1505 Rolling Road, Catonsville 21228</t>
  </si>
  <si>
    <t>1506 Harting Drive (Bldg A-D), Salisbury 21802</t>
  </si>
  <si>
    <t>1507 Ray Road, Hyattsville 20781</t>
  </si>
  <si>
    <t>1508 Harford Avenue, Baltimore 21202</t>
  </si>
  <si>
    <t>1510 A Old Towne Road, Cumberland 21501</t>
  </si>
  <si>
    <t>1510 David Victoria Lane, Hanover 21076</t>
  </si>
  <si>
    <t>1512 Sanford Road, Silver Spring 20906</t>
  </si>
  <si>
    <t>1515-1517 Dunster Road, Potomac 20854</t>
  </si>
  <si>
    <t>1516 Alice Anne Street, Baltimore 21231</t>
  </si>
  <si>
    <t>1517 North Avenue, Baltimore 21213</t>
  </si>
  <si>
    <t>1527 Orlando Road, Baltimore 21234</t>
  </si>
  <si>
    <t>15324 Durant Street, Silver Spring 20905</t>
  </si>
  <si>
    <t>15409 Bond Mill Road, Laurel 20708</t>
  </si>
  <si>
    <t>155 Grundy Street, Baltimore 21224</t>
  </si>
  <si>
    <t>15500 Winslow Street, Cumberland 21502</t>
  </si>
  <si>
    <t>15507 Peerless Avenue, Marlboro 20772</t>
  </si>
  <si>
    <t>1551 Millersville Road, Millersville 21108</t>
  </si>
  <si>
    <t>1564 Stone Chapel Road, New Windsor 21776</t>
  </si>
  <si>
    <t>1570 Crownsville Road, Crownsville 21032</t>
  </si>
  <si>
    <t>15705 Bond Mill Road, Laurel 20707</t>
  </si>
  <si>
    <t>15803 Marlboro Pike, Upper Marlboro 20773</t>
  </si>
  <si>
    <t>15809 Paramont Lane, Bowie 20716</t>
  </si>
  <si>
    <t>16 Terron Court, Baltimore 21234</t>
  </si>
  <si>
    <t>160 West Street (and 1029 Smithville Street), Annapolis 21401</t>
  </si>
  <si>
    <t>1600 Chester Street, Baltimore 21213</t>
  </si>
  <si>
    <t>1600 Evergreen Way, Essex 21221</t>
  </si>
  <si>
    <t>1600 Mt. Royal Avenue, Baltimore 21217</t>
  </si>
  <si>
    <t>16010 Excalibur Road, Bowie 20716</t>
  </si>
  <si>
    <t>16011 Redland Road, Rockville 20855</t>
  </si>
  <si>
    <t>16021 Pond Meadow Lane, Bowie 20721</t>
  </si>
  <si>
    <t>16054 Dorsett Road, Laurel 20707</t>
  </si>
  <si>
    <t>16111 Penn Manor Lane, Bowie 20716</t>
  </si>
  <si>
    <t>1613 Chase Street, Baltimore 21213</t>
  </si>
  <si>
    <t>16131 Spade Road, Hagerstown 21740</t>
  </si>
  <si>
    <t>1618 Swallow Crest Drive, Edgewood 21040</t>
  </si>
  <si>
    <t>1621 Bank Street, Baltimore 21231</t>
  </si>
  <si>
    <t>1621 Bay Ridge Road, Edgewater 21037</t>
  </si>
  <si>
    <t>1621 Druid Hill Avenue, Baltimore 21201</t>
  </si>
  <si>
    <t>1623 1625 Calvert Street, Baltimore 21201</t>
  </si>
  <si>
    <t>1625 Shookstown Road, Frederick 21702</t>
  </si>
  <si>
    <t>1627 Eastern Avenue, Baltimore 21231</t>
  </si>
  <si>
    <t>1648 Millersville Road, Millersville 21108</t>
  </si>
  <si>
    <t>1651 Belvedere Avenue, Baltimore 21239</t>
  </si>
  <si>
    <t>168 Main Street, Elkton 21921</t>
  </si>
  <si>
    <t>17 Silverwood Circle, Annapolis 21403</t>
  </si>
  <si>
    <t>1700 Division Street, Baltimore 21217</t>
  </si>
  <si>
    <t>1700 Edmondson Avenue, Baltimore 21223</t>
  </si>
  <si>
    <t>1700 Gay Street, Baltimore 21213</t>
  </si>
  <si>
    <t>1700 Greenmount Avenue, Baltimore 21202</t>
  </si>
  <si>
    <t>1700 Harford Road, Fallston 21047</t>
  </si>
  <si>
    <t>1701 Eastgate Drive, Salisbury 21801</t>
  </si>
  <si>
    <t>1701 Eutaw Place, Baltimore 21217</t>
  </si>
  <si>
    <t>1701 Pratt Street, Baltimore 21223</t>
  </si>
  <si>
    <t>1705 Eager Street, Baltimore 21205</t>
  </si>
  <si>
    <t>1710 Meade Villae Circle, Severn 21144</t>
  </si>
  <si>
    <t>1710 Preston Street, Baltimore 21213</t>
  </si>
  <si>
    <t>172 Margate Drive, Glen Burnie 21060</t>
  </si>
  <si>
    <t>17330 Quaker Lane, Sandy Spring 20860</t>
  </si>
  <si>
    <t>1734 Guilford Avenue, Baltimore 21202</t>
  </si>
  <si>
    <t>17409 Park Mill Drive, Rockville 20855</t>
  </si>
  <si>
    <t>1754 Preston Street, Baltimore 21213</t>
  </si>
  <si>
    <t>1762 Albert Drive, Bowie 20721</t>
  </si>
  <si>
    <t>17712 Mill Creek Drive, Derwood 20855</t>
  </si>
  <si>
    <t>1792 Valleyside Drive, Frederick 21702</t>
  </si>
  <si>
    <t>18 Cedar Hill Road, Randallstown 21133</t>
  </si>
  <si>
    <t>18 Read Street, Baltimore 21201</t>
  </si>
  <si>
    <t>180 Arbutus Drive, Elkton 21921</t>
  </si>
  <si>
    <t>180 Stanmore Road, Baltimore 21212</t>
  </si>
  <si>
    <t>1800 Ritchie Highway, Severna Park 21146</t>
  </si>
  <si>
    <t>1800-2000 Baltimore Street, Baltimore 21223</t>
  </si>
  <si>
    <t>1805 Forest Park Avenue, Baltimore 21207</t>
  </si>
  <si>
    <t>1806 Eastridge Road, Lutherville 21093</t>
  </si>
  <si>
    <t>18077 Royal Bonnet Circle, Gaithersburg 20879</t>
  </si>
  <si>
    <t>1810 Snowdrop Lane, Silver Spring 20906</t>
  </si>
  <si>
    <t>18110 Prince Philip Drive, Olney 20832</t>
  </si>
  <si>
    <t>18122 Royal Bonnet Circle, Gaithersburg 20877</t>
  </si>
  <si>
    <t>1814 Maryland Avenue, Baltimore 21218</t>
  </si>
  <si>
    <t>1817 - 19 Fleet Street, Baltimore 21231</t>
  </si>
  <si>
    <t>18-22 27th Street, Baltimore 21218</t>
  </si>
  <si>
    <t>1827 Lawnview Drive, Frederick 21702</t>
  </si>
  <si>
    <t>1832 Bowman Drive, Annapolis 21401</t>
  </si>
  <si>
    <t>1847 Lexington Avenue, Baltimore 21213</t>
  </si>
  <si>
    <t>1857 Wycliff Road, Baltimore 21234</t>
  </si>
  <si>
    <t>18604 Winding Creek Place, Germantown 20874</t>
  </si>
  <si>
    <t>1864 Abbey Lane, Hagerstown 21740</t>
  </si>
  <si>
    <t>18715 Frederick Avenue, Gaithersburg 20879</t>
  </si>
  <si>
    <t>18800 Walker's Choice Road, Gaithersburg 20879</t>
  </si>
  <si>
    <t>18805 Stoneyhurst Street, Olney 20832</t>
  </si>
  <si>
    <t>18808 Sparkling Water #304 Drive, Germantown 20874</t>
  </si>
  <si>
    <t>18902 Smoothstone Way, Gaithersburg 20879</t>
  </si>
  <si>
    <t>19 Bradbury Road, Owings Mills 21117</t>
  </si>
  <si>
    <t>19 Glen Creek Circle, Elkton 21921</t>
  </si>
  <si>
    <t>19 Winters Lane, Catonsville 21228</t>
  </si>
  <si>
    <t>1900 Fountain Green Road, Bel Air 21015</t>
  </si>
  <si>
    <t>1900 Grove Manor Drive, Essex 21221</t>
  </si>
  <si>
    <t>1900 Maryland Avenue, Baltimore 21218</t>
  </si>
  <si>
    <t>1901 Elgin Avenue, Baltimore 21217</t>
  </si>
  <si>
    <t>19021 Stedwick Drive, Gaithersburg 20879</t>
  </si>
  <si>
    <t>19050 Mills Choice Road, Gaithersburg 20879</t>
  </si>
  <si>
    <t>1913 Alto Vista Avenue, Baltimore 21207</t>
  </si>
  <si>
    <t>1914 Ridgewood Court, Hampstead 21074</t>
  </si>
  <si>
    <t>1927 Old Frederick Road, Catonsville 21228</t>
  </si>
  <si>
    <t>1930 Abbey Lane, Hagerstown 21740</t>
  </si>
  <si>
    <t>1930 Windsor Avenue, Baltimore 21217</t>
  </si>
  <si>
    <t>19443 Brassie Place, Gaithersburg 20879</t>
  </si>
  <si>
    <t>1970 Rosemary Hills Drive, Silver Spring 20910</t>
  </si>
  <si>
    <t>19836 Graystone Court, White Hall 21161</t>
  </si>
  <si>
    <t>19843 Bazzlleton Place, Gaithersburg 20879</t>
  </si>
  <si>
    <t>2 Madary Road, Severna Park 21146</t>
  </si>
  <si>
    <t>2 Smallwood Street, Baltimore 21223</t>
  </si>
  <si>
    <t>20 Dunvalle Road, Towson 21204</t>
  </si>
  <si>
    <t>20 Earth Star Court, Gaithersburg 20878</t>
  </si>
  <si>
    <t>20 Franklin Street, Baltimore 21202</t>
  </si>
  <si>
    <t>20 Hammarlee Road, Glen Burnie 21060</t>
  </si>
  <si>
    <t>200 First Avenue, Lansdowne 21227</t>
  </si>
  <si>
    <t>200 Stoney Run Creek Road, North East 21901</t>
  </si>
  <si>
    <t>2000 Greenmount Avenue, Baltimore 21218</t>
  </si>
  <si>
    <t>2000 North Avenue, Baltimore 21213</t>
  </si>
  <si>
    <t>2000 Rock Springs Road, Forest Hill 21050</t>
  </si>
  <si>
    <t>2001 Pelden Road, Hyattsville 20783</t>
  </si>
  <si>
    <t>2001-2007 Wingate Court, Waldorf 20602</t>
  </si>
  <si>
    <t>20014 Rosebank Way, Hagerstown 21740</t>
  </si>
  <si>
    <t>200-224 Meteor Avenue, Cambridge 21613</t>
  </si>
  <si>
    <t>2010 West Street, Annapolis 21401</t>
  </si>
  <si>
    <t>20105 Kelly Lane, Hagerstown 21742</t>
  </si>
  <si>
    <t>2011 Brooks Drive, Capitol Heights 20743</t>
  </si>
  <si>
    <t>2015 Marbury Drive, District Heights 20747</t>
  </si>
  <si>
    <t>202 Marley Meadows Lane, Glen Burnie 21060</t>
  </si>
  <si>
    <t>202 West Street, Annapolis 21401</t>
  </si>
  <si>
    <t>2020 Featherbed Lane, Gwynn Oak 21207</t>
  </si>
  <si>
    <t>205 Baltimore Avenue, Cumberland 21505</t>
  </si>
  <si>
    <t>20554 Lowfield Drive, Germantown 20874</t>
  </si>
  <si>
    <t>20-75 Juliana Circle, Annapolis 21403</t>
  </si>
  <si>
    <t>208 Liberty Street, Baltimore 21201</t>
  </si>
  <si>
    <t>208 Walden Drive, Fruitland 21816</t>
  </si>
  <si>
    <t>209 Bynum Ridge Road, Forest Hill 21050</t>
  </si>
  <si>
    <t>209 Fifth Street, Frederick 21701</t>
  </si>
  <si>
    <t>2100 - 02 Madison Avenue, Baltimore 21217</t>
  </si>
  <si>
    <t>2102 Cypress Drive, Bel Air 21015</t>
  </si>
  <si>
    <t>2105 Harlequin Terrace, Silver Spring 20904</t>
  </si>
  <si>
    <t>211 Mulberry Street, Baltimore 21201</t>
  </si>
  <si>
    <t>211 Shannon Court, Salisbury 21804</t>
  </si>
  <si>
    <t>2110 Don Avenue, Westminster 21157</t>
  </si>
  <si>
    <t>2125 Cameron Drive, Dundalk 21222</t>
  </si>
  <si>
    <t>213 Gwynnbrook Avenue, Owings Mills 21117</t>
  </si>
  <si>
    <t>214 North Street, Elkton 21921</t>
  </si>
  <si>
    <t>21655 Atalanta Street, Lexington Park 20653</t>
  </si>
  <si>
    <t>21691 Eric Road, Lexington Park 20653</t>
  </si>
  <si>
    <t>2185 Sudbrook Lane, Baltimore 21208</t>
  </si>
  <si>
    <t>219 Cherry Hill Road, Reisterstown 21136</t>
  </si>
  <si>
    <t>219 Melody Lane, Arnold 21012</t>
  </si>
  <si>
    <t>21908 Leitersburg Pike, Hagerstown 21740</t>
  </si>
  <si>
    <t>22 Bradley Court, Pocomoke City 21851</t>
  </si>
  <si>
    <t>22 Light Street, Baltimore 21202</t>
  </si>
  <si>
    <t>220 Somerville Avenue, Cumberland 21502</t>
  </si>
  <si>
    <t>220 Swale Avenue, Baltimore 21225</t>
  </si>
  <si>
    <t>2200 Biddle Street, Baltimore 21213</t>
  </si>
  <si>
    <t>2200 Homewood Avenue, Baltimore 21218</t>
  </si>
  <si>
    <t>2200 Park Avenue, Baltimore 21217</t>
  </si>
  <si>
    <t>2200-12 McCulloh Street, Baltimore 21217</t>
  </si>
  <si>
    <t>2201 Walbrook Avenue, Baltimore 21216</t>
  </si>
  <si>
    <t>2202 Wheatley Drive, Baltimore 21207</t>
  </si>
  <si>
    <t>2205 Lackawanna Street, Adelphi 20783</t>
  </si>
  <si>
    <t>221 Broad Street, Salisbury 21802</t>
  </si>
  <si>
    <t>222 Broadway Street, Frederick 21702</t>
  </si>
  <si>
    <t>222 Cranberry Road, Westminster 21157</t>
  </si>
  <si>
    <t>2226 Maryland Avenue, Baltimore 21218</t>
  </si>
  <si>
    <t>225 Frock Drive, Westminster 21740</t>
  </si>
  <si>
    <t>22611 FDR Boulevard, Lexington Park 20653</t>
  </si>
  <si>
    <t>22748 Old Rolling Road, California 20619</t>
  </si>
  <si>
    <t>22810 Dorsey Street, Leonardtown 20650</t>
  </si>
  <si>
    <t>229 Baltimore Avenue, Cumberland 21501</t>
  </si>
  <si>
    <t>23 Gorsuch Road, Baltimore 21218</t>
  </si>
  <si>
    <t>23 Gorsuch Road, Lutherville 21093</t>
  </si>
  <si>
    <t>23 Rollwin Road, Baltimore 21207</t>
  </si>
  <si>
    <t>2300 Ocala &amp; Reisterstown Road, Baltimore 21215</t>
  </si>
  <si>
    <t>2301 Charles Street, Baltimore 21201</t>
  </si>
  <si>
    <t>2301-2325 Hollins Street, Baltimore 21223</t>
  </si>
  <si>
    <t>233 Bohemia Avenue, Cecilton 21913</t>
  </si>
  <si>
    <t>233 Severn Road, Millersville 21108</t>
  </si>
  <si>
    <t>23311 Holly Hill Lane, California 20619</t>
  </si>
  <si>
    <t>23528 Myrtle Point Road, California 20619</t>
  </si>
  <si>
    <t>2399 Jones Lane, Wheaton 20902</t>
  </si>
  <si>
    <t>24 Amicus Street, Taneytown 21787</t>
  </si>
  <si>
    <t>24 Brownfield Loop, Elkton 21921</t>
  </si>
  <si>
    <t>24 Shipley Avenue, Catonsville 21228</t>
  </si>
  <si>
    <t>24 Somerset Street, La Plata 20646</t>
  </si>
  <si>
    <t>2400 Hillcrest Avenue, Baltimore 21234</t>
  </si>
  <si>
    <t>2401 St. Stephen's Court, Baltimore 21216</t>
  </si>
  <si>
    <t>2401 Tionesta Road, Baltimore 21227</t>
  </si>
  <si>
    <t>2406 Loyola Northway , Baltimore 21075</t>
  </si>
  <si>
    <t>2406 Loyola Northway , Baltimore 21215</t>
  </si>
  <si>
    <t>2409 Windsor Road, Parkville 21234</t>
  </si>
  <si>
    <t>2431 West Benson Road, Westminster 21158</t>
  </si>
  <si>
    <t>25 North Avenue Avenue, Hagerstown 21740</t>
  </si>
  <si>
    <t>25 Pennsylvania Avenue, Grantsville 21536</t>
  </si>
  <si>
    <t>25 School Road, Gaithersburg 20878</t>
  </si>
  <si>
    <t>2501-2503 Violet Avenue, Baltimore 21215</t>
  </si>
  <si>
    <t>2502&amp; 2601 Madison Place, Baltimore 21217</t>
  </si>
  <si>
    <t>2517 Lisa Drive, Waldorf 20601</t>
  </si>
  <si>
    <t>2520 Pot Spring Road, Lutherville 21093</t>
  </si>
  <si>
    <t>2521 Ewing Avenue, Suitland 20746</t>
  </si>
  <si>
    <t>252-527 Potomac Street, Hagerstown 21740</t>
  </si>
  <si>
    <t>254 Washington Street, Rockville 20850</t>
  </si>
  <si>
    <t>255 Pysell Road, McHenry 21541</t>
  </si>
  <si>
    <t>2600 Pennsylvania Avenue, Baltimore 21217</t>
  </si>
  <si>
    <t>2601 Madison Place, Baltimore 21217</t>
  </si>
  <si>
    <t>2601 Sykesville Road, Westminster 21157</t>
  </si>
  <si>
    <t>2611 Felter Lane, Bowie 20716</t>
  </si>
  <si>
    <t>2611 Garrison Boulevard, Baltimore 21216</t>
  </si>
  <si>
    <t>2611 Greenspring Avenue, Joppa 21085</t>
  </si>
  <si>
    <t>2616 Bel Pre Road, Silver Spring 20906</t>
  </si>
  <si>
    <t>2636 North Avenue, Baltimore 21216</t>
  </si>
  <si>
    <t>26390 Woodfield Road, Damascus 20872</t>
  </si>
  <si>
    <t>264-268 Potomac Street, Hagerstown 21740</t>
  </si>
  <si>
    <t>2671 Hanover Pike, Hampstead 21074</t>
  </si>
  <si>
    <t>2700 Block of Merritt Mill Road, Salisbury 21804</t>
  </si>
  <si>
    <t>2700-2722 Reisterstown Road, Baltimore 21075</t>
  </si>
  <si>
    <t>2701 Ashfield Drive, Windsor Mill 21244</t>
  </si>
  <si>
    <t>2701 Elizabeth Drive, Westminster 21157</t>
  </si>
  <si>
    <t>2701 Guilford Avenue, Baltimore 21218</t>
  </si>
  <si>
    <t>2702 Keyworth Avenue, Baltimore 21230</t>
  </si>
  <si>
    <t>2710 Hardy Avenue, Wheaton 20902</t>
  </si>
  <si>
    <t>2715 University Boulevard, Wheaton 20902</t>
  </si>
  <si>
    <t>2716 Shanandale Drive, Silver Spring 20904</t>
  </si>
  <si>
    <t>27-29 Fulton Avenue, Baltimore 21223</t>
  </si>
  <si>
    <t>2804 Spangler Lane, Bowie 20715</t>
  </si>
  <si>
    <t>2813 Folsom Lane, Bowie 20715</t>
  </si>
  <si>
    <t>2816 Strathmore Avenue, Baltimore 21214</t>
  </si>
  <si>
    <t>2825 Gracefield Road, Silver Spring 20903</t>
  </si>
  <si>
    <t>2825 Remington Avenue, Baltimore 21211</t>
  </si>
  <si>
    <t>2829 Lodge Farm Road, Baltimore 21219</t>
  </si>
  <si>
    <t>29 W Washington Street (70-79 Pleasant St. 2-20 Monument st), Annapolis 21401</t>
  </si>
  <si>
    <t>2901 Toles Park Drive, Suitland 20746</t>
  </si>
  <si>
    <t>2920 Haddington Court, Abingdon 21009</t>
  </si>
  <si>
    <t>2926 Lakebrook Circle, Arbutus 21227</t>
  </si>
  <si>
    <t>29339 Naylor Mill Road, Salisbury 21802</t>
  </si>
  <si>
    <t>29418 Matthewstown , Easton 21601</t>
  </si>
  <si>
    <t>295 Pysell Road, McHenry 21541</t>
  </si>
  <si>
    <t>3 Samwood Court, Pikesville 21208</t>
  </si>
  <si>
    <t>30 Daria Court, Baltimore 21212</t>
  </si>
  <si>
    <t>30 First Street, McHenry 21541</t>
  </si>
  <si>
    <t>30 Flower Street, Berlin 21811</t>
  </si>
  <si>
    <t>30 Locust Street, Westminster 21157</t>
  </si>
  <si>
    <t>30 Victoria Square, Frederick 21702</t>
  </si>
  <si>
    <t>300 Holly Street, Centreville 21617</t>
  </si>
  <si>
    <t>300 Priestford Road, Churchville 21028</t>
  </si>
  <si>
    <t>300 Salony Drive, Reisterstown 21136</t>
  </si>
  <si>
    <t>300 Sunflower Drive, Bel Air 21014</t>
  </si>
  <si>
    <t>300 Warwick Avenue, Baltimore 21223</t>
  </si>
  <si>
    <t>3000 Gallery Place, Saint Charles 20602</t>
  </si>
  <si>
    <t>3000 Towanda Avenue, Baltimore 21215</t>
  </si>
  <si>
    <t>3001 Calverton Boulevard, Silver Spring 20904</t>
  </si>
  <si>
    <t>3001 Queens Chapel Road, Mount Rainier 20712</t>
  </si>
  <si>
    <t>3001-3047 North Avenue, Baltimore 21216</t>
  </si>
  <si>
    <t>3002 Summit Avenue, Parkville 21234</t>
  </si>
  <si>
    <t>3004 Greencastle Road, Silver Spring 20866</t>
  </si>
  <si>
    <t>301 Church Street S, Snow Hill 21863</t>
  </si>
  <si>
    <t>301 Church Street, Snow Hill 21863</t>
  </si>
  <si>
    <t>301 Elk River Manor Drive, North East 21901</t>
  </si>
  <si>
    <t>301 Fleece Flower Drive, Gaithersburg 20878</t>
  </si>
  <si>
    <t>301 Madison Street, Baltimore 21201</t>
  </si>
  <si>
    <t>301 Maple Heights Court, Rising Sun 21911</t>
  </si>
  <si>
    <t>301 McMechen Street, Baltimore 21217</t>
  </si>
  <si>
    <t>301-365 Coneflower Drive, Williamsport 21795</t>
  </si>
  <si>
    <t>3015 Clifton Avenue, Baltimore 21216</t>
  </si>
  <si>
    <t>3015 Upton Drive, Kensington 20895</t>
  </si>
  <si>
    <t>3020 Garrison Boulevard, Baltimore 21216</t>
  </si>
  <si>
    <t>3022 Texas Avenue, Parkville 21031</t>
  </si>
  <si>
    <t>302-310 Mansion Drive, Perryville 21903</t>
  </si>
  <si>
    <t>3025 Red Lion Lane, Silver Spring 20904</t>
  </si>
  <si>
    <t>303 Maiden Choice Lane, Catonsville 21228</t>
  </si>
  <si>
    <t>3034 October Place , Saint Charles 20602</t>
  </si>
  <si>
    <t>30475 Pine knolls Drive, Princess Anne 21853</t>
  </si>
  <si>
    <t>305 Araminta Place, Easton 21601</t>
  </si>
  <si>
    <t>305 Joppa Road, Baltimore 21286</t>
  </si>
  <si>
    <t>3050 Milltown Drive, Ellicott City 21043</t>
  </si>
  <si>
    <t>30500 Riggin Street, Princess Anne 21853</t>
  </si>
  <si>
    <t>30512 Nutters Lane, Princess Anne 21853</t>
  </si>
  <si>
    <t>30520 Hickory Road, Princess Anne 21853</t>
  </si>
  <si>
    <t>306 &amp; 308 Juneberry Way, Glen Burnie 21061</t>
  </si>
  <si>
    <t>306 Hawthorne Street, La Plata 20646</t>
  </si>
  <si>
    <t>309-315 Church Court, Westminster 21157</t>
  </si>
  <si>
    <t>31 Lincoln Avenue, Aberdeen 21001</t>
  </si>
  <si>
    <t>31 Patrick Street, Frederick 21701</t>
  </si>
  <si>
    <t>310 Dorchester Avenue, Cambridge 21613</t>
  </si>
  <si>
    <t>310 Harding Avenue, Middle River 21220</t>
  </si>
  <si>
    <t>310 Mannakee Street, Rockville 20852</t>
  </si>
  <si>
    <t>310 Salony Drive, Reisterstown 21136</t>
  </si>
  <si>
    <t>3110 Orleans Avenue, Forestville 20747</t>
  </si>
  <si>
    <t>311-1622 Bradley Scattered sites Drive, Centreville 21617</t>
  </si>
  <si>
    <t>312 Maple Avenue, Berlin 21811</t>
  </si>
  <si>
    <t>3120 Burgess Mill Way, Ellicott City 21043</t>
  </si>
  <si>
    <t>312-314 Newton Street, Salisbury 21801</t>
  </si>
  <si>
    <t>314 Frederick Street, Cumberland 21501</t>
  </si>
  <si>
    <t>315 Kidwell Avenue, Centreville 21617</t>
  </si>
  <si>
    <t>318 Salmon Avenue, Easton 21601</t>
  </si>
  <si>
    <t>32 Perryfalls Place, Baltimore 21236</t>
  </si>
  <si>
    <t>320 Stokes Street, Havre de Grace 21078</t>
  </si>
  <si>
    <t>3201 Buchanan Street, Mount Rainier 20712</t>
  </si>
  <si>
    <t>3202 Reed Street, Lanham 20706</t>
  </si>
  <si>
    <t>321 Edmonston Drive, Rockville 20852</t>
  </si>
  <si>
    <t>323 Ashby Commons Drive, Easton 21601</t>
  </si>
  <si>
    <t>33 Doctor Corr Road, North East 21901</t>
  </si>
  <si>
    <t>3307 Dorchester Road, Baltimore 21215</t>
  </si>
  <si>
    <t>3307 Elgin Avenue, Baltimore 21216</t>
  </si>
  <si>
    <t>3308 Benson Avenue, Baltimore 21227</t>
  </si>
  <si>
    <t>3309 Arundel on the Bay Road, Annapolis 21403</t>
  </si>
  <si>
    <t>331 25th Street, Baltimore 21218</t>
  </si>
  <si>
    <t>3310 Farthing Drive, Silver Spring 20906</t>
  </si>
  <si>
    <t>3314 Coventry Court, Ellicott 21042</t>
  </si>
  <si>
    <t>3315-3335 Rhode Island Avenue, Mount Rainier 20712</t>
  </si>
  <si>
    <t>3317 May Street, Silver Spring 20906</t>
  </si>
  <si>
    <t>333 27th Street, Baltimore 21218</t>
  </si>
  <si>
    <t>333 Seton Avenue, Emmitsburg 21727</t>
  </si>
  <si>
    <t>3335 Thomas Point Road, Annapolis 21403</t>
  </si>
  <si>
    <t>334 Lorraine Avenue, Baltimore 21218</t>
  </si>
  <si>
    <t>335-345 &amp;600 Cannon Street, Chestertown 21620</t>
  </si>
  <si>
    <t>337 25th Street, Baltimore 21218</t>
  </si>
  <si>
    <t>337 West Side Avenue, Hagerstown 21740</t>
  </si>
  <si>
    <t>339 1/2 Frederick Street, Cumberland 21502</t>
  </si>
  <si>
    <t>340 Mountain View Drive, Cumberland 21502</t>
  </si>
  <si>
    <t>341 20th Street, Baltimore 21218</t>
  </si>
  <si>
    <t>3420 Rickey Avenue, Temple Hills 20748</t>
  </si>
  <si>
    <t>342-344 Bloom Street, Baltimore 21217</t>
  </si>
  <si>
    <t>34520 Associated Way, Owings Mills 21117</t>
  </si>
  <si>
    <t>3455 Dundalk Avenue, Dundalk 21222</t>
  </si>
  <si>
    <t>346 Radio Drive, Prince Frederick 20678</t>
  </si>
  <si>
    <t>35 Lakewood Avenue, Baltimore 21224</t>
  </si>
  <si>
    <t>350 Patrick Street, Frederick 21701</t>
  </si>
  <si>
    <t>350 Scott Drive, Silver Spring 20904</t>
  </si>
  <si>
    <t>3503-3509 Woodland Avenue, Baltimore 21215</t>
  </si>
  <si>
    <t>3504 Howard Park Avenue, Baltimore 21207</t>
  </si>
  <si>
    <t>3509 Susquehanna Drive, Beltsville 20705</t>
  </si>
  <si>
    <t>3530 Resource Drive, Randallstown 21133</t>
  </si>
  <si>
    <t>356 Henry Avenue, Hagerstown 21740</t>
  </si>
  <si>
    <t>3600 Franklin Street, Baltimore 21229</t>
  </si>
  <si>
    <t>3601 Fords Lane, Baltimore 21215</t>
  </si>
  <si>
    <t>3601 Sylvan Drive, Baltimore 21207</t>
  </si>
  <si>
    <t>3604 Anne Hathaway Drive, Randallstown 21133</t>
  </si>
  <si>
    <t>3605 Moses Way, Waldorf 20602</t>
  </si>
  <si>
    <t>3610 Ralph Road, Silver Spring 20906</t>
  </si>
  <si>
    <t>3615 Fords Lane, Baltimore 21215</t>
  </si>
  <si>
    <t>37 Fairground Avenue, Hagerstown 21740</t>
  </si>
  <si>
    <t>37 Redwood Road, Severna Park 21146</t>
  </si>
  <si>
    <t>3700 Greenspring Avenue, Baltimore 21215</t>
  </si>
  <si>
    <t>3701 Cottage Avenue, Baltimore 21215</t>
  </si>
  <si>
    <t>3713 Marlborough Way, College Park 20740</t>
  </si>
  <si>
    <t>3725 Ellerslie Avenue, Baltimore 21818</t>
  </si>
  <si>
    <t>3800 Belvedere Avenue, Baltimore 21075</t>
  </si>
  <si>
    <t>3800 Brook Meadow Lane, Olney 20832</t>
  </si>
  <si>
    <t>3800 St Barnabas Road, Suitland 20746</t>
  </si>
  <si>
    <t>3800-3810 Fallstaff Road, Baltimore 21215</t>
  </si>
  <si>
    <t>3801 33rd Street, Mount Rainier 20712</t>
  </si>
  <si>
    <t>3801 Schnaper Drive, Randallstown 21133</t>
  </si>
  <si>
    <t>3803 Monument Circle, Abingdon 21009</t>
  </si>
  <si>
    <t>3815 Largo Road, Upper Marlboro 20772</t>
  </si>
  <si>
    <t>384 Buck Cash Road, Westminster 21158</t>
  </si>
  <si>
    <t>387 Catoctin Avenue, Frederick 21701</t>
  </si>
  <si>
    <t>3900-39 Flemingo Place, Baltimore 21211</t>
  </si>
  <si>
    <t>3905 Darleigh Road, Nottingham 21031</t>
  </si>
  <si>
    <t>3910 Knowles Avenue, Kensington 20895</t>
  </si>
  <si>
    <t>3925 Longley Road, Abingdon 21009</t>
  </si>
  <si>
    <t>3927 Wendy Lane, Silver Spring 20906</t>
  </si>
  <si>
    <t>3935 Gordon Stinnett Avenue, Chesapeake Beach 20732</t>
  </si>
  <si>
    <t>3955 Gorden Stinnett Avenue, Chesapeake Beach 20732</t>
  </si>
  <si>
    <t>40 Academy Street, East New Market 21631</t>
  </si>
  <si>
    <t>40 Elgin Boulevard, Hagerstown 21740</t>
  </si>
  <si>
    <t>400 Athol Road, Baltimore 21229</t>
  </si>
  <si>
    <t>400 Church Street, Frederick 21701</t>
  </si>
  <si>
    <t>400 Dover Street, Easton 21601</t>
  </si>
  <si>
    <t>400 Glades Square, Oakland 21550</t>
  </si>
  <si>
    <t>400 Harlan Way, Frederick 21702</t>
  </si>
  <si>
    <t>400 Millington Avenue, Baltimore 21223</t>
  </si>
  <si>
    <t>4000 Clover Court, Bowie 20715</t>
  </si>
  <si>
    <t>4000 Southwestern Boulevard, Arbutus 21229</t>
  </si>
  <si>
    <t>401 25th Street, Baltimore 21218</t>
  </si>
  <si>
    <t>4017 Elorado Avenue, Baltimore 21215</t>
  </si>
  <si>
    <t>402 Fleece Flower Drive, Gaithersburg 20878</t>
  </si>
  <si>
    <t>402 Latimer Road, Joppa 21085</t>
  </si>
  <si>
    <t>402 Second Street, Cumberland 21502</t>
  </si>
  <si>
    <t>4021-4041 Frederick Avenue, Baltimore 21229</t>
  </si>
  <si>
    <t>405 Sheperd Avenue, Cambridge 21613</t>
  </si>
  <si>
    <t>407 Hammershire Road, Owings Mills 21117</t>
  </si>
  <si>
    <t>408 Crest Lane, Westminster 21157</t>
  </si>
  <si>
    <t>408 Main Street, Prince Frederick 20678</t>
  </si>
  <si>
    <t>408 Morgnec Road, Chestertown 21620</t>
  </si>
  <si>
    <t>41 Jameson Court, Indian Head 20640</t>
  </si>
  <si>
    <t>41 Wakefield &amp; 43 Road, Hagerstown 21740</t>
  </si>
  <si>
    <t>410 Sassafras Court, Bel Air 21015</t>
  </si>
  <si>
    <t>410/504 Bridgewell/Abbott Drive, Elkton 21921</t>
  </si>
  <si>
    <t>4101 1/2 Old York Road, Baltimore 21218</t>
  </si>
  <si>
    <t>4102 Taylor Avenue, Baltimore 21236</t>
  </si>
  <si>
    <t>4103 Yardley Court, Bowie 20715</t>
  </si>
  <si>
    <t>4108 Potterfield Road, Baltimore 21207</t>
  </si>
  <si>
    <t>411 New Pittsburg Avenue, Dundalk 21222</t>
  </si>
  <si>
    <t>4120 Oak Road, Lansdowne 21227</t>
  </si>
  <si>
    <t>413 Robena Way, Rockville 20850</t>
  </si>
  <si>
    <t>418 Girard Street, Gaithersburg 20877</t>
  </si>
  <si>
    <t>420 Dares Beach Road, Prince Frederick 20678</t>
  </si>
  <si>
    <t>420 University Boulevard, Silver Spring 20901</t>
  </si>
  <si>
    <t>4200 58th Avenue, Bladensburg 20710</t>
  </si>
  <si>
    <t>4202 58th Avenue, Bladensburg 20710</t>
  </si>
  <si>
    <t>4202 Havard Street, Silver Spring 20906</t>
  </si>
  <si>
    <t>4206 Landgreen Street, Rockville 20853</t>
  </si>
  <si>
    <t>423 Whitridge Avenue, Baltimore 21218</t>
  </si>
  <si>
    <t>4230 Hollins Ferry Road, Lansdowne 21227</t>
  </si>
  <si>
    <t>4255 Mockingbird Circle, Waldorf 20603</t>
  </si>
  <si>
    <t>427 Maple Forest Road, Catonsville 21228</t>
  </si>
  <si>
    <t>430 Maple Forest Road, Catonsville 21228</t>
  </si>
  <si>
    <t>4300 Cardwell Avenue, Nottingham 21236</t>
  </si>
  <si>
    <t>4300 Maple Shade Drive (4400-4412 Grape Way; and 4401-), Baltimore 21213</t>
  </si>
  <si>
    <t>4300 Orchard Ridge Boulevard, Baltimore 21213</t>
  </si>
  <si>
    <t>4301 Park Heights Avenue, Baltimore 21215</t>
  </si>
  <si>
    <t>4307 Jefferson Street, Hyattsville 20781</t>
  </si>
  <si>
    <t>4325-4329 Orchard Ridge (Multi Add) Boulevard, Baltimore 21213</t>
  </si>
  <si>
    <t>4340 Orchard Ridge Boulevard, Baltimore 21213</t>
  </si>
  <si>
    <t>434-436 Carrollton Avenue, Hagerstown 21740</t>
  </si>
  <si>
    <t>440 East Oliver Street, Baltimore 21202</t>
  </si>
  <si>
    <t>4400 Olando Lane, Bowie 20715</t>
  </si>
  <si>
    <t>4403 23rd Parkway, Temple Hills 20748</t>
  </si>
  <si>
    <t>4406 Brittany Drive, Ellicott City 21043</t>
  </si>
  <si>
    <t>44235 Leaning Pine Lane, California 20619</t>
  </si>
  <si>
    <t>445-C Captains Circle, Annapolis 21401</t>
  </si>
  <si>
    <t>446 Barnes Avenue, Westminster 21157</t>
  </si>
  <si>
    <t>45 Chase Street, Westminster 21157</t>
  </si>
  <si>
    <t>4535 Maryknoll Road, Baltimore 21208</t>
  </si>
  <si>
    <t>454 Railroad Avenue, Centreville 21617</t>
  </si>
  <si>
    <t>45-47 Antietam Street, Hagerstown 21740</t>
  </si>
  <si>
    <t>456 Centre Street, Cumberland 21502</t>
  </si>
  <si>
    <t>45762 Dee Drive, Great Mills 20634</t>
  </si>
  <si>
    <t>45790 Military Lane, Great Mills 20634</t>
  </si>
  <si>
    <t>45791 Sayre Drive, Great Mills 20634</t>
  </si>
  <si>
    <t>45910-4597 Indian Way, Lexington Park 20653</t>
  </si>
  <si>
    <t>45970 Foxchase Drive, Lexington Park 20634</t>
  </si>
  <si>
    <t>4-6 Carey Street, Baltimore 21223</t>
  </si>
  <si>
    <t>46021 Radford Lane, Lexington Park 20653</t>
  </si>
  <si>
    <t>4610 Charles Avenue, Baltimore 21206</t>
  </si>
  <si>
    <t>4613 Park Heights Avenue, Baltimore 21075</t>
  </si>
  <si>
    <t>4615 27th Street, Mount Rainier 20712</t>
  </si>
  <si>
    <t>4615 Park Heights Avenue, Baltimore 21215</t>
  </si>
  <si>
    <t>4626 Painters Mill Road, Owings Mills 21117</t>
  </si>
  <si>
    <t>4637 Park Heights Avenue, Baltimore 21215</t>
  </si>
  <si>
    <t>46533 Valley Court, Lexington Park 20653</t>
  </si>
  <si>
    <t>470 Dares Beach Road, Prince Frederick 20678</t>
  </si>
  <si>
    <t>470 Liberty Street, Oakland 21550</t>
  </si>
  <si>
    <t>4710 Lakeland Road, College Park 20740</t>
  </si>
  <si>
    <t>4715 Cordell Avenue, Bethesda 20814</t>
  </si>
  <si>
    <t>48 Royalty Circle, Owings Mills 21117</t>
  </si>
  <si>
    <t>4800 Yellowwood Avenue, Baltimore 21209</t>
  </si>
  <si>
    <t>4803 Tamarind Road, Baltimore 21209</t>
  </si>
  <si>
    <t>4854 Washington Street, Snow Hill 21863</t>
  </si>
  <si>
    <t>4900 Crenshaw Avenue, Baltimore 21206</t>
  </si>
  <si>
    <t>4902 Parkton Court, Baltimore 21229</t>
  </si>
  <si>
    <t>4913 Hampden Lane, Bethesda 20814</t>
  </si>
  <si>
    <t>4918 La Salle Road, Hyattsville 20782</t>
  </si>
  <si>
    <t>5 Carmelita Court, Reisterstown 21136</t>
  </si>
  <si>
    <t>5 Danube Court, Reisterstown 21136</t>
  </si>
  <si>
    <t>50 Appeal Lane, Lusby 20657</t>
  </si>
  <si>
    <t>50 Pennsylvania Avenue, Frederick 21701</t>
  </si>
  <si>
    <t>500 Central Avenue, Baltimore 21202</t>
  </si>
  <si>
    <t>500 Fremont Avenue, Baltimore 21201</t>
  </si>
  <si>
    <t>500 Harry S. Truman Drive N, Upper Marlboro 20774</t>
  </si>
  <si>
    <t>500 Westside Boulevard, Catonsville 21228</t>
  </si>
  <si>
    <t>5002 57th Street, Bladensburg 20710</t>
  </si>
  <si>
    <t>5005 Nicholas Road, Waldorf 20601</t>
  </si>
  <si>
    <t>500-634 Senior Way, Salisbury 21801</t>
  </si>
  <si>
    <t>5008 Baltic Avenue, Rockville 20853</t>
  </si>
  <si>
    <t>5009 Durham Road, Columbia 21044</t>
  </si>
  <si>
    <t>501 Camden Avenue, Salisbury 21801</t>
  </si>
  <si>
    <t>501 Preston Street, Baltimore 21202</t>
  </si>
  <si>
    <t>501 Village Court, Salisbury 21801</t>
  </si>
  <si>
    <t>5010 Bowley's Lane, Baltimore 21206</t>
  </si>
  <si>
    <t>5013 Cloudburst Hill, Columbia 21044</t>
  </si>
  <si>
    <t>5015 Manheim Avenue, Beltsville 20705</t>
  </si>
  <si>
    <t>502 Andover Road, Linthicum 21090</t>
  </si>
  <si>
    <t>502 Tollgate Road, Bel Air 21014</t>
  </si>
  <si>
    <t>503 Morgnec Road, Chestertown 21620</t>
  </si>
  <si>
    <t>504 Chesapeake Avenue, Towson 21204</t>
  </si>
  <si>
    <t>504 Evergreen Road, Severna Park 21146</t>
  </si>
  <si>
    <t>5040 38th Avenue, Hyattsville 20782</t>
  </si>
  <si>
    <t>505 Suffolk Avenue, Capitol Heights 20743</t>
  </si>
  <si>
    <t>506 62nd Place, Capitol Heights 20731</t>
  </si>
  <si>
    <t>507 Camden Avenue, Salisbury 21801</t>
  </si>
  <si>
    <t>507 Mansfield Court, Severna Park 21146</t>
  </si>
  <si>
    <t>508 Bay Street (#6), Berlin 21811</t>
  </si>
  <si>
    <t>508 Cretia Place, Upper Marlboro 20774</t>
  </si>
  <si>
    <t>51 Charles Street, Hagerstown 21740</t>
  </si>
  <si>
    <t>510 Geneva Drive, Westminster 21157</t>
  </si>
  <si>
    <t>511 43rd Street, Baltimore 21212</t>
  </si>
  <si>
    <t>511 Garner Avenue, Waldorf 20603</t>
  </si>
  <si>
    <t>5110 Balt. Natl Pike, Baltimore 21229</t>
  </si>
  <si>
    <t>512 Fleetwood Road (Village Circle), Denton 21629</t>
  </si>
  <si>
    <t>514 Market Street, Denton 21629</t>
  </si>
  <si>
    <t>514 Orchard Street, Baltimore 21201</t>
  </si>
  <si>
    <t>515 Thayer Avenue, Silver Spring 20910</t>
  </si>
  <si>
    <t>515 Warren Street, Havre de Grace 21078</t>
  </si>
  <si>
    <t>516 Linden Lane, La Plata 20646</t>
  </si>
  <si>
    <t>516 Washington Street, Easton 21601</t>
  </si>
  <si>
    <t>517 Bay Street, Berlin 21811</t>
  </si>
  <si>
    <t>518 Glenburn Avenue, Cambridge 21613</t>
  </si>
  <si>
    <t>518-520 Franklin Street, Hagerstown 21742</t>
  </si>
  <si>
    <t>520 Largo Center Drive, Upper Marlboro 20774</t>
  </si>
  <si>
    <t>520 Market Street, Frederick 21701</t>
  </si>
  <si>
    <t>5207 York Road, Baltimore 21212</t>
  </si>
  <si>
    <t>521 High Street, Denton 21629</t>
  </si>
  <si>
    <t>522 Greenwood Avenue, Cambridge 21613</t>
  </si>
  <si>
    <t>5220 Woods Road, Cambridge 21613</t>
  </si>
  <si>
    <t>5220 York Road, Baltimore 21212</t>
  </si>
  <si>
    <t>524 Charles Street, Baltimore 21201</t>
  </si>
  <si>
    <t>525 Gardens Court, Federalsburg 21632</t>
  </si>
  <si>
    <t>525 Meadow Drive, Edgewood 21040</t>
  </si>
  <si>
    <t>527 Dale Drive, Silver Spring 20910</t>
  </si>
  <si>
    <t>529 Forest Lane, Baltimore 21228</t>
  </si>
  <si>
    <t>53 Highview Drive, Oakland 21550</t>
  </si>
  <si>
    <t>5300 Harford Road, Baltimore 21214</t>
  </si>
  <si>
    <t>5300 Newton Street, Landover Hills 20784</t>
  </si>
  <si>
    <t>5301 Harris Place, Fort Washington 20744</t>
  </si>
  <si>
    <t>5309 Norbeck Road, Rockville 20853</t>
  </si>
  <si>
    <t>531 Randolph Road, Silver Spring 20904</t>
  </si>
  <si>
    <t>5316 Gwynn Oak Avenue, Baltimore 21207</t>
  </si>
  <si>
    <t>5320 Dorsey Hall Drive, Ellicott City 21042</t>
  </si>
  <si>
    <t>5321 Norbeck Road, Rockville 20853</t>
  </si>
  <si>
    <t>5342 Flight Feather , Columbia 21045</t>
  </si>
  <si>
    <t>538 Church Street, Hagerstown 21740</t>
  </si>
  <si>
    <t>540 Logan Street, Frederick 21701</t>
  </si>
  <si>
    <t>5414 North Avenue, Baltimore 21207</t>
  </si>
  <si>
    <t>5430 Park Heights Avenue, Baltimore 21215</t>
  </si>
  <si>
    <t>5495 Cedar Lane, Columbia 21044</t>
  </si>
  <si>
    <t>5501 Halpine Place, Rockville 20851</t>
  </si>
  <si>
    <t>5505 North Avenue, Gwynn Oak 21207</t>
  </si>
  <si>
    <t>5505 Waterloo Road, Columbia 21046</t>
  </si>
  <si>
    <t>5521 Burnside Drive, Rockville 20853</t>
  </si>
  <si>
    <t>555 Atwood Drive, Bel Air 21014</t>
  </si>
  <si>
    <t>555 West Road, Salisbury 21801</t>
  </si>
  <si>
    <t>5554 Burnside Drive, Rockville 20851</t>
  </si>
  <si>
    <t>56 Belfast Road, Lutherville 21093</t>
  </si>
  <si>
    <t>5609 Kenwood Street, Temple Hills 20748</t>
  </si>
  <si>
    <t>5610 York Road, Baltimore 21212</t>
  </si>
  <si>
    <t>5612 Roundtree Lane, Columbia 21045</t>
  </si>
  <si>
    <t>5672 Furnace Avenue (5673 Furnace Ave), Elkridge 21075</t>
  </si>
  <si>
    <t>570 Bellerive Drive, Annapolis 21401</t>
  </si>
  <si>
    <t>570 Meadowood Street, Edgewood 21040</t>
  </si>
  <si>
    <t>5715 Park Heights Avenue, Baltimore 21215</t>
  </si>
  <si>
    <t>5721 Sweetwind Place, Columbia 21045</t>
  </si>
  <si>
    <t>5761 Judefind Avenue, Rock Hall 21661</t>
  </si>
  <si>
    <t>5811 Loch Raven Boulevard, Baltimore 21239</t>
  </si>
  <si>
    <t>5829-5833 Park Heights Avenue, Baltimore 21215</t>
  </si>
  <si>
    <t>5886 Stevens Forest Road, Columbia 21045</t>
  </si>
  <si>
    <t>59 Ridge Road, Westminster 21157</t>
  </si>
  <si>
    <t>5900 Park Heights Avenue, Baltimore 21075</t>
  </si>
  <si>
    <t>6 Main Street, Hancock 21750</t>
  </si>
  <si>
    <t>6 Oakmere Road, Owings Mills 21117</t>
  </si>
  <si>
    <t>60 Appeal Lane, Lusby 20657</t>
  </si>
  <si>
    <t>60 Winters Lane, Catonsville 21228</t>
  </si>
  <si>
    <t>600 Gude Drive, Rockville 20850</t>
  </si>
  <si>
    <t>6000-6037 Parkland Court, Forestville 20747</t>
  </si>
  <si>
    <t>601 Eutaw Street, Baltimore 21201</t>
  </si>
  <si>
    <t>601 Foxxtown Drive, Sudlersville 21668</t>
  </si>
  <si>
    <t>601 Tubman Drive, Easton 21601</t>
  </si>
  <si>
    <t>601 Wyanoke Avenue, Baltimore 21218</t>
  </si>
  <si>
    <t>6035 Ducketts Lane, Elkridge 21227</t>
  </si>
  <si>
    <t>6040 Southport Drive, Bethesda 20814</t>
  </si>
  <si>
    <t>6050 Moravia Park Drive, Baltimore 21206</t>
  </si>
  <si>
    <t>6060 Sargent Road, Hyattsville 20782</t>
  </si>
  <si>
    <t>607 P Street, Mountain Lake Park 21550</t>
  </si>
  <si>
    <t>607 Pennsylvania Avenue, Baltimore 21201</t>
  </si>
  <si>
    <t>609 Cannon Road, Silver Spring 20904</t>
  </si>
  <si>
    <t>61 Washington Street, Annapolis 21401</t>
  </si>
  <si>
    <t>610 Kensington Avenue, Severna Park 21146</t>
  </si>
  <si>
    <t>610 Pennsylvania Avenue, Baltimore 21201</t>
  </si>
  <si>
    <t>610 Ridge Road, Finksburg 21048</t>
  </si>
  <si>
    <t>6100 Everall Avenue, Baltimore 21206</t>
  </si>
  <si>
    <t>6103-6154 Quiet Hours , Columbia 21045</t>
  </si>
  <si>
    <t>611 Wilson Lane, Waldorf 20602</t>
  </si>
  <si>
    <t>612 Lucky Leaf Circle, Catonsville 21228</t>
  </si>
  <si>
    <t>6126 Mount Ridge Road NW, Catonsville 21228</t>
  </si>
  <si>
    <t>6131 Ruatan Street, Berwyn Heights 20740</t>
  </si>
  <si>
    <t>614 &amp; 616 Washington Street, Hagerstown 21740</t>
  </si>
  <si>
    <t>615 Himes Avenue, Frederick 21701</t>
  </si>
  <si>
    <t>616 Bouldin Street, Baltimore 21205</t>
  </si>
  <si>
    <t>618 Cyril Avenue, Pasadena 21122</t>
  </si>
  <si>
    <t>618 Shipley Road, Linthicum Heights 21090</t>
  </si>
  <si>
    <t>619 Bend Road, Baltimore 21229</t>
  </si>
  <si>
    <t>619 Furnace Branch Road, Glen Burnie 21061</t>
  </si>
  <si>
    <t>62 Elk Chase Drive, Elkton 21921</t>
  </si>
  <si>
    <t>6200 Seminole Place, Berwyn Heights 20740</t>
  </si>
  <si>
    <t>6206 Shiloh Church Road, Hurlock 21643</t>
  </si>
  <si>
    <t>6225 York Road, Baltimore 21212</t>
  </si>
  <si>
    <t>6230 Catalpha Road, Baltimore 21214</t>
  </si>
  <si>
    <t>6240 Foreland Garth , Columbia 21044</t>
  </si>
  <si>
    <t>628 Eutaw Street, Baltimore 21201</t>
  </si>
  <si>
    <t>63 Franklin Street, Hagerstown 21740</t>
  </si>
  <si>
    <t>6300 Dorsey Hall Drive, Ellicott City 21042</t>
  </si>
  <si>
    <t>6301 Boston Street (Intersection of Boston &amp; Gusyran), Baltimore 21224</t>
  </si>
  <si>
    <t>631 Schley Avenue, Frederick 21702</t>
  </si>
  <si>
    <t>633 Aisquith Street, Baltimore 21202</t>
  </si>
  <si>
    <t>6349 Boston Street, Baltimore 21224</t>
  </si>
  <si>
    <t>635 Andrews Road, Aberdeen 21001</t>
  </si>
  <si>
    <t>6351 Meandering Woods Court, Frederick 21701</t>
  </si>
  <si>
    <t>6391 Rowanberry Drive, Elkridge 21075</t>
  </si>
  <si>
    <t>640 Mecklenberg Avenue, Easton 21601</t>
  </si>
  <si>
    <t>6401 Loch Raven Boulevard, Baltimore 21239</t>
  </si>
  <si>
    <t>6425 Spicewind Court, Columbia 21045</t>
  </si>
  <si>
    <t>6442 Kriel Street, Gwynn Oak 21207</t>
  </si>
  <si>
    <t>6489 Bright Plume , Columbia 21044</t>
  </si>
  <si>
    <t>6500 Ronald Road, Capitol Heights 20731</t>
  </si>
  <si>
    <t>6506 Beechwood Drive, Columbia 21046</t>
  </si>
  <si>
    <t>6526 Greenmount Drive, Columbia 21044</t>
  </si>
  <si>
    <t>6572 Sweet Ferm , Columbia 21045</t>
  </si>
  <si>
    <t>6617 Atwood Street, District Heights 20747</t>
  </si>
  <si>
    <t>6652 Shelly Road (6670 Roberts Court), Glen Burnie 21061</t>
  </si>
  <si>
    <t>666 Lucky Leaf Court, Catonsville 21228</t>
  </si>
  <si>
    <t>6670 Roberts Court, Glen Burnie 21061</t>
  </si>
  <si>
    <t>67 Timbergrove Road, Owings Mills 21117</t>
  </si>
  <si>
    <t>670 Fitzwater Street, Salisbury 21801</t>
  </si>
  <si>
    <t>6700 Freetown Road, Columbia 21044</t>
  </si>
  <si>
    <t>6713 Edwards Avenue, Baltimore 21207</t>
  </si>
  <si>
    <t>6804 Central Avenue, Seat Pleasant 20743</t>
  </si>
  <si>
    <t>6805 Collinsdale Road, Baltimore 21234</t>
  </si>
  <si>
    <t>6820 Graymar Lane, Port Tobacco 20677</t>
  </si>
  <si>
    <t>690 Adams Street, Woodsboro 21798</t>
  </si>
  <si>
    <t>7 Schoolhouse Avenue, Westminster 21157</t>
  </si>
  <si>
    <t>700 Bel Air Avenue, Aberdeen 21001</t>
  </si>
  <si>
    <t>700 Cassel Ridge Drive, Grantsville 21536</t>
  </si>
  <si>
    <t>700 Chase Street, Baltimore 21202</t>
  </si>
  <si>
    <t>700 Cooks Lane, Baltimore 21229</t>
  </si>
  <si>
    <t>700 Skipjack Court, Elkton 21921</t>
  </si>
  <si>
    <t>700 Weaver Avenue, Cambridge 21613</t>
  </si>
  <si>
    <t>701 Fourth Street, Cumberland 21502</t>
  </si>
  <si>
    <t>7013 Knighthood Lane, Columbia 21044</t>
  </si>
  <si>
    <t>705 Compass Road, Middle River 21220</t>
  </si>
  <si>
    <t>705 N Street, Oakland 21550</t>
  </si>
  <si>
    <t>707 Shamrock Road, Bel Air 21014</t>
  </si>
  <si>
    <t>7070 Cradlerock Way, Columbia 21045</t>
  </si>
  <si>
    <t>7080 Lauren Lane, Easton 21601</t>
  </si>
  <si>
    <t>709 Howard Street, Easton 21601</t>
  </si>
  <si>
    <t>7101 New Hampshire Avenue, Takoma Park 20903</t>
  </si>
  <si>
    <t>713 Baker Avenue, Abingdon 21009</t>
  </si>
  <si>
    <t>716 High Street, Chestertown 21620</t>
  </si>
  <si>
    <t>7166 Lauren Lane, Easton 21601</t>
  </si>
  <si>
    <t>717 Druke Park Lake Drive, Baltimore 21217</t>
  </si>
  <si>
    <t>717 Greenwood Road, Pikesville 21208</t>
  </si>
  <si>
    <t>718 Hookers Mill Road, Abingdon 21009</t>
  </si>
  <si>
    <t>7214 Dooman Road, Windsor Mill 21244</t>
  </si>
  <si>
    <t>7218 Lasting Light Way, Columbia 21045</t>
  </si>
  <si>
    <t>724 210th Street, Pasadena 21122</t>
  </si>
  <si>
    <t>726 Cherry Blossom Way, Baltimore 21201</t>
  </si>
  <si>
    <t>727 Milford Mill Road, Pikesville 21208</t>
  </si>
  <si>
    <t>7301 Dogwood Road, Windsor Mill 21244</t>
  </si>
  <si>
    <t>7307 Gavin Street, New Carrollton 20784</t>
  </si>
  <si>
    <t>7319 Elmore Avenue, Baltimore 21244</t>
  </si>
  <si>
    <t>7333 Oakland Mills Road, Columbia 21046</t>
  </si>
  <si>
    <t>735 Monroe Street, Rockville 20850</t>
  </si>
  <si>
    <t>736 Ivy League Lane, Rockville 20851</t>
  </si>
  <si>
    <t>740 Poplar Grove Street, Baltimore 21216</t>
  </si>
  <si>
    <t>7400 Chadwell Circle (13C/103), Windsor Mill 21244</t>
  </si>
  <si>
    <t>7410 Grace Drive, Columbia 21044</t>
  </si>
  <si>
    <t>7426 Village Avenue, Sykesville 21784</t>
  </si>
  <si>
    <t>7466 Furnace Branch Road, Glen Burnie 21061</t>
  </si>
  <si>
    <t>7509 Inwood Avenue, Catonsville 21228</t>
  </si>
  <si>
    <t>751 Saratoga Street, Baltimore 21201</t>
  </si>
  <si>
    <t>7513 Maple Avenue, Takoma Park 20912</t>
  </si>
  <si>
    <t>7517 Newberry Lane, Lanham 20706</t>
  </si>
  <si>
    <t>7537 Braemar Court, Sykesville 21784</t>
  </si>
  <si>
    <t>755 Gateway Terrace, Cumberland 21502</t>
  </si>
  <si>
    <t>7600 Millwright Street, Capitol Heights 20743</t>
  </si>
  <si>
    <t>761 Hamburg , Baltimore 21230</t>
  </si>
  <si>
    <t>7667 Maple Avenue, Takoma Park 20912</t>
  </si>
  <si>
    <t>7714 Oakleigh Road, Baltimore 21234</t>
  </si>
  <si>
    <t>774 Ivy League Lane, Rockville 20850</t>
  </si>
  <si>
    <t>7777 Maple Avenue, Takoma Park 20903</t>
  </si>
  <si>
    <t>7795 Peninsula Expressway, Dundalk 21222</t>
  </si>
  <si>
    <t>7800 Scotland Drive, Potomac 20854</t>
  </si>
  <si>
    <t>7801 Peninsula Expressway, Dundalk 21222</t>
  </si>
  <si>
    <t>7806 Beverly Hill Avenue, Parkville 21234</t>
  </si>
  <si>
    <t>7812 Rochell Avenue (6580 Atwood Street), District Heights 20747</t>
  </si>
  <si>
    <t>7820 Darrell Henry Court, Pasadena 21122</t>
  </si>
  <si>
    <t>7836 Acorn , Pasadena 21122</t>
  </si>
  <si>
    <t>7867 Hickory Leaf Road, Severn 21144</t>
  </si>
  <si>
    <t>7906 Springridge Road, Glen Burnie 21060</t>
  </si>
  <si>
    <t>7924 Beverly Avenue, Parkville 21234</t>
  </si>
  <si>
    <t>7926 Glenarden Parkway, Glenarden 20706</t>
  </si>
  <si>
    <t>7933 Stone Hearth Road, Severn 21144</t>
  </si>
  <si>
    <t>7939 Foxcrest Court, Potomac 20854</t>
  </si>
  <si>
    <t>798 Motter Avenue, Frederick 21701</t>
  </si>
  <si>
    <t>7987 Nolpark Court, Glen Burnie 21061</t>
  </si>
  <si>
    <t>8 Bruce Street, Baltimore 21223</t>
  </si>
  <si>
    <t>80 Bureau Drive, Gaithersburg 20878</t>
  </si>
  <si>
    <t>800 Audrey Place, Salisbury 21801</t>
  </si>
  <si>
    <t>800 Booth Street, Salisbury 21801</t>
  </si>
  <si>
    <t>800 Motter Avenue, Frederick 21701</t>
  </si>
  <si>
    <t>800&amp;4000 Lemmon/Old Frederick Street, Baltimore 21229</t>
  </si>
  <si>
    <t>801 Sligo Avenue, Silver Spring 20901</t>
  </si>
  <si>
    <t>8012 Highpoint Road, Parkville 21234</t>
  </si>
  <si>
    <t>8015 Foxridge Lane, Glen Burnie 21061</t>
  </si>
  <si>
    <t>802 Audrey Place, Salisbury 21801</t>
  </si>
  <si>
    <t>8021 Ridgely Oak Road, Parkville 21234</t>
  </si>
  <si>
    <t>804 Locust Street, Cambridge 21613</t>
  </si>
  <si>
    <t>809-A Motter Avenue, Frederick 21701</t>
  </si>
  <si>
    <t>810 Elmhurst Road, Severn 21144</t>
  </si>
  <si>
    <t>811 Dartmouth Road, Baltimore 21212</t>
  </si>
  <si>
    <t>8122 Conduit Street, Baltimore 21234</t>
  </si>
  <si>
    <t>813-815 View Street, Hagerstown 21740</t>
  </si>
  <si>
    <t>814 Cedar Park Road, Annapolis 21401</t>
  </si>
  <si>
    <t>814 Collington Avenue, Baltimore 21218</t>
  </si>
  <si>
    <t>814 Thayer Avenue, Silver Spring 20901</t>
  </si>
  <si>
    <t>814 Woodside Drive, Westminster 21157</t>
  </si>
  <si>
    <t>815 Ivydale Road, Windsor Mill 21244</t>
  </si>
  <si>
    <t>818 Schumaker Drive, Salisbury 21804</t>
  </si>
  <si>
    <t>8197 Weyburn Road, Millersville 21108</t>
  </si>
  <si>
    <t>820 Caton Avenue, Baltimore 21229</t>
  </si>
  <si>
    <t>820 Motter Avenue, Frederick 21701</t>
  </si>
  <si>
    <t>8200 New Hampshire Avenue, Langley Park 20783</t>
  </si>
  <si>
    <t>8200 Spice Circle, Gaithersburg 20877</t>
  </si>
  <si>
    <t>8210 Houston Court, Takoma Park 20912</t>
  </si>
  <si>
    <t>822 Ivy League Lane, Rockville 20850</t>
  </si>
  <si>
    <t>833 Fisherman Lane, Edgewood 21040</t>
  </si>
  <si>
    <t>833 Fisherman's Lane, Edgewood 21040</t>
  </si>
  <si>
    <t>833 Pratt Street, Baltimore 21201</t>
  </si>
  <si>
    <t>8330 Brookwood Road, Millersville 21108</t>
  </si>
  <si>
    <t>838 Fairmount Avenue, Baltimore 21201</t>
  </si>
  <si>
    <t>8405 Hamlin Street Street, Glenarden 20706</t>
  </si>
  <si>
    <t>8405 Hamlin Street, Glenarden 20706</t>
  </si>
  <si>
    <t>8419 Rocky Mount Road, Baltimore 21237</t>
  </si>
  <si>
    <t>8500 Green Lane, Windsor Mill 21244</t>
  </si>
  <si>
    <t>8502 Spruce Hill, Laurel 20707</t>
  </si>
  <si>
    <t>8502-8516 Greenwood Avenue, Takoma Park 20912</t>
  </si>
  <si>
    <t>8508-10 Flower Avenue, Takoma Park 20912</t>
  </si>
  <si>
    <t>851 Greengate Court, Baltimore 21201</t>
  </si>
  <si>
    <t>8511 Snouffer School Road, Gaithersburg 20877</t>
  </si>
  <si>
    <t>8570 Brock Bridge Road, Laurel 20707</t>
  </si>
  <si>
    <t>8602 Imperial Drive, Laurel 20708</t>
  </si>
  <si>
    <t>8607 Sherington Road, Nottingham 21236</t>
  </si>
  <si>
    <t>8610 Snowden River Parkway, Columbia 21045</t>
  </si>
  <si>
    <t>8613 Contee Road, Laurel 20707</t>
  </si>
  <si>
    <t>8620 Kelso Drive, Essex 21221</t>
  </si>
  <si>
    <t>864 Frost Valley Lane, Gambrills 21054</t>
  </si>
  <si>
    <t>8643 Heathermill Road, Perry Hall 21236</t>
  </si>
  <si>
    <t>866 Ivy League Lane, Rockville 20850</t>
  </si>
  <si>
    <t>8700 Ridge Road, Daniels 21043</t>
  </si>
  <si>
    <t>8712 Airybrink Lane, Columbia 21045</t>
  </si>
  <si>
    <t>8720 62nd Avenue, Berwyn Heights 20740</t>
  </si>
  <si>
    <t>8720 Philadelphia Road, Rosedale 21237</t>
  </si>
  <si>
    <t>8720 Ridge Road, Daniels 21043</t>
  </si>
  <si>
    <t>8727 Emge Road, Parkville 21234</t>
  </si>
  <si>
    <t>875 Victoria Park Drive, Salisbury 21801</t>
  </si>
  <si>
    <t>8807 Stephanie Road, Randallstown 21133</t>
  </si>
  <si>
    <t>8814 Churchfield Lane, Laurel 20708</t>
  </si>
  <si>
    <t>8850 Pennsbury Place, Baltimore 21237</t>
  </si>
  <si>
    <t>89 Stewart Drive, Edgewater 21037</t>
  </si>
  <si>
    <t>8900 Manchester Road, Silver Spring 20901</t>
  </si>
  <si>
    <t>8907 Boxford Court, Laurel 20708</t>
  </si>
  <si>
    <t>891 Love Point Road, Stevensville 21666</t>
  </si>
  <si>
    <t>8930 Centerway Road, Gaithersburg 20879</t>
  </si>
  <si>
    <t>8933 Chesapeake Avenue, North Beach 20714</t>
  </si>
  <si>
    <t>894 College Parkway, Rockville 20850</t>
  </si>
  <si>
    <t>9 Carters Grove Court, Silver Spring 20904</t>
  </si>
  <si>
    <t>9 Winter Street, Hagerstown 21740</t>
  </si>
  <si>
    <t>900 Desoto Road, Baltimore 21229</t>
  </si>
  <si>
    <t>9000 Briarcroft Lane, Laurel 20708</t>
  </si>
  <si>
    <t>901 Druid Park Lake Drive, Baltimore 21217</t>
  </si>
  <si>
    <t>901 Gateway Street, Salisbury 21801</t>
  </si>
  <si>
    <t>9010 Briarcroft Lane, Laurel 20708</t>
  </si>
  <si>
    <t>901-955 Cherry Hill Road, Baltimore 21225</t>
  </si>
  <si>
    <t>9020 Stevens Road, Lanham 20706</t>
  </si>
  <si>
    <t>9023 Allenswood Road, Randallstown 21133</t>
  </si>
  <si>
    <t>9024 Scotts Haven Drive, Baltimore 21239</t>
  </si>
  <si>
    <t>903 Druid Park Lake Drive, Baltimore 22170</t>
  </si>
  <si>
    <t>904 Leontyne Place, Easton 21601</t>
  </si>
  <si>
    <t>904 Martha's Vineyard Lane, Pasadena 21122</t>
  </si>
  <si>
    <t>908-914 Valley Street, Baltimore 21202</t>
  </si>
  <si>
    <t>909 Wampler Lane, Westminster 21158</t>
  </si>
  <si>
    <t>911 Leadenhall Street, Baltimore 21230</t>
  </si>
  <si>
    <t>911-921 Booth Street, Salisbury 21801</t>
  </si>
  <si>
    <t>917 Gay Street, Cumberland 21501</t>
  </si>
  <si>
    <t>919-931 Broadway , Baltimore 21205</t>
  </si>
  <si>
    <t>9210 Kentsdale Drive, Potomac 20854</t>
  </si>
  <si>
    <t>929 Bonifant Street, Silver Spring 20910</t>
  </si>
  <si>
    <t>93 Church Street, Westminster 21157</t>
  </si>
  <si>
    <t>93-108 Mt. Vernon Street, Annapolis 21401</t>
  </si>
  <si>
    <t>932 Gorsuch Avenue, Baltimore 21218</t>
  </si>
  <si>
    <t>9326 Waltham Woods Road, Parkville 21234</t>
  </si>
  <si>
    <t>933 Cherokee Trail, Frederick 21701</t>
  </si>
  <si>
    <t>934 Lakewood Avenue, Baltimore 21224</t>
  </si>
  <si>
    <t>9341 Ourtime Lane, Columbia 21044</t>
  </si>
  <si>
    <t>9343 Sharp Antler , Columbia 21045</t>
  </si>
  <si>
    <t>9359 Torrent Row, Columbia 21045</t>
  </si>
  <si>
    <t>935-969 Benning Road, Galesville 20765</t>
  </si>
  <si>
    <t>9409 Garis Shop Road, Hagerstown 21740</t>
  </si>
  <si>
    <t>9412 Tulsemere Road, Randallstown 21133</t>
  </si>
  <si>
    <t>9439 Horizon Run Road, Gaithersburg 20879</t>
  </si>
  <si>
    <t>944 Druid Hill Avenue, Pasadena 21122</t>
  </si>
  <si>
    <t>9448 Horizon Run Road, Gaithersburg 20879</t>
  </si>
  <si>
    <t>95 Church Street, Westminster 21157</t>
  </si>
  <si>
    <t>950 Security Road, Hagerstown 21740</t>
  </si>
  <si>
    <t>9507 Bucklodge Court, Adelphi 20783</t>
  </si>
  <si>
    <t>9596 Basket Ring Road, Columbia 21045</t>
  </si>
  <si>
    <t>961 Breakwater Drive, Annapolis 21403</t>
  </si>
  <si>
    <t>9611 McAlpine Road, Silver Spring 20901</t>
  </si>
  <si>
    <t>9616 Main Street, Damascus 20872</t>
  </si>
  <si>
    <t>9630 Dietz Place, Perry Hall 21128</t>
  </si>
  <si>
    <t>9656 Horizon Run Road, Gaithersburg 20879</t>
  </si>
  <si>
    <t>9666 Dixon Avenue, Baltimore 21234</t>
  </si>
  <si>
    <t>970 Longview Avenue, Pasadena 21122</t>
  </si>
  <si>
    <t>9707 Liberty Road, Randallstown 21133</t>
  </si>
  <si>
    <t>9715 Tulsemere Road, Randallstown 21133</t>
  </si>
  <si>
    <t>9719 Tulsemere Road, Randallstown 21133</t>
  </si>
  <si>
    <t>98 Liberty Street, Westminster 21157</t>
  </si>
  <si>
    <t>9800 Leatherfern Terrace (#102), Gaithersburg 20879</t>
  </si>
  <si>
    <t>9800 Walker House Road, Gaithersburg 20879</t>
  </si>
  <si>
    <t>9824 Owen Brown Road, Columbia 21045</t>
  </si>
  <si>
    <t>9870 Palace Hall Drive, Laurel 20723</t>
  </si>
  <si>
    <t>9920 Georgia Avenue, Silver Spring 20902</t>
  </si>
  <si>
    <t>9946 Elm Street, Lanham 20706</t>
  </si>
  <si>
    <t>9950 Guilford Road, Columbia 21046</t>
  </si>
  <si>
    <t>999 Christmas Lane, Gambrills 21054</t>
  </si>
  <si>
    <t>Bates Street Obery Court Bates Street &amp; Obe Court, Annapolis 21401</t>
  </si>
  <si>
    <t>Black Locust 5203,5213,5214 &amp; 5224 Black Lo Drive, Frederick 21701</t>
  </si>
  <si>
    <t>Lot 26 to 5 Taft and Truman Street, Aberdeen 21001</t>
  </si>
  <si>
    <t>Rte 6 Rte 301 &amp; Charles Street, La Plata 20646</t>
  </si>
  <si>
    <t>Required</t>
  </si>
  <si>
    <t>Pleasant Manor (new) - 10837</t>
  </si>
  <si>
    <t>Princess Anne Townhouses - 10767</t>
  </si>
  <si>
    <t>Mulberry House - 463</t>
  </si>
  <si>
    <t>Anchor House - 886</t>
  </si>
  <si>
    <t>Timothy House and Gardens - 10501</t>
  </si>
  <si>
    <t>Tremont II - 912</t>
  </si>
  <si>
    <t>Potomac Homes - 857</t>
  </si>
  <si>
    <t>Greenwood Village - 10519</t>
  </si>
  <si>
    <t>520 North Market Apartments - 10518</t>
  </si>
  <si>
    <t>Eastgate Village - 25</t>
  </si>
  <si>
    <t>Bay Terrace Apartments - 10451</t>
  </si>
  <si>
    <t>Taney Village Apartments - 10353</t>
  </si>
  <si>
    <t>The Meadows at Mountain Lake Park - 10337</t>
  </si>
  <si>
    <t>Ox Fibre Apartments - 10735</t>
  </si>
  <si>
    <t>Sunshine Village (new) - 10440</t>
  </si>
  <si>
    <t>Elk Chase Apartments - 378</t>
  </si>
  <si>
    <t>Southern Pines - 368</t>
  </si>
  <si>
    <t>Chautauqua Park West - 10707</t>
  </si>
  <si>
    <t>Chatham Village - 260</t>
  </si>
  <si>
    <t>Glades West Apts. - 365</t>
  </si>
  <si>
    <t>Tremont Place - 332</t>
  </si>
  <si>
    <t>Pleasant Manor - 324</t>
  </si>
  <si>
    <t>Courts at Guilford - 204</t>
  </si>
  <si>
    <t>Calvert Hills East - 10594</t>
  </si>
  <si>
    <t>Yough West - 130</t>
  </si>
  <si>
    <t>Baltimore Avenue Apartments - 774</t>
  </si>
  <si>
    <t>Courtyards at Fishing Creek I - 660</t>
  </si>
  <si>
    <t>Woodlands at Reid Temple - 10631</t>
  </si>
  <si>
    <t>Cecilton Senior Village - 10633</t>
  </si>
  <si>
    <t>Tremont III - 851</t>
  </si>
  <si>
    <t>The Lodges at Naylor Mill - 1819</t>
  </si>
  <si>
    <t>Westbrook Commons - 1817</t>
  </si>
  <si>
    <t>Indian Bridge Apartments - 2016</t>
  </si>
  <si>
    <t>Parkside Village - 1813</t>
  </si>
  <si>
    <t>Maple Heights Apartments - 1812</t>
  </si>
  <si>
    <t>Chapline II - 1726</t>
  </si>
  <si>
    <t>Weinberg House Apartments - 2</t>
  </si>
  <si>
    <t>Cumberland Family Homes II - 2127</t>
  </si>
  <si>
    <t>Park View at Fullerton - 2136</t>
  </si>
  <si>
    <t>Village at Mitchell Pond - 1777</t>
  </si>
  <si>
    <t>Walldorf Astor - 1792</t>
  </si>
  <si>
    <t>Federalsburg Gardens Apartments - 1912</t>
  </si>
  <si>
    <t>Riverview Gardens - 1911</t>
  </si>
  <si>
    <t>Liberty Square - 1907</t>
  </si>
  <si>
    <t>Cottages at River House III - 1946</t>
  </si>
  <si>
    <t>Calvert Heights - 1969</t>
  </si>
  <si>
    <t>Pysell Ridge Apartments - 1876</t>
  </si>
  <si>
    <t>Conifer Village at Cambridge - 1853</t>
  </si>
  <si>
    <t>Baywood Village/Rock Hall Manor - 1992</t>
  </si>
  <si>
    <t>Riverwoods at St. Michaels - 2270</t>
  </si>
  <si>
    <t>Town Center Apartments - 1465</t>
  </si>
  <si>
    <t>North Creek Run Phase II - 2273</t>
  </si>
  <si>
    <t>The Maples - 1460</t>
  </si>
  <si>
    <t>Courtyards at Fishing Creek II - 1447</t>
  </si>
  <si>
    <t>Stewart's Neck Apartments - 2282</t>
  </si>
  <si>
    <t>Village House (Sykesville) - 1544</t>
  </si>
  <si>
    <t>Cannon Street and Satterfield Court - 10234</t>
  </si>
  <si>
    <t>Old Towne Manor - 10258</t>
  </si>
  <si>
    <t>East New Market Apartments - 1285</t>
  </si>
  <si>
    <t>Samuel Chase Apartments - 10299</t>
  </si>
  <si>
    <t>Chestertown Landing II - 1371</t>
  </si>
  <si>
    <t>Overlook North - 1265</t>
  </si>
  <si>
    <t>Glenburn Garden House - 1343</t>
  </si>
  <si>
    <t>Chestertown Landing I - 1329</t>
  </si>
  <si>
    <t>Gateway Village II - 1345</t>
  </si>
  <si>
    <t>New East Crossing - 2244</t>
  </si>
  <si>
    <t>Springfield Manor - 1637</t>
  </si>
  <si>
    <t>Salisbury Commons - 1635</t>
  </si>
  <si>
    <t>Snow Hill Senior Apartments - 1688</t>
  </si>
  <si>
    <t>Shriner Court - 1694</t>
  </si>
  <si>
    <t>Richmond Hill Manor Sr. Apartments - 2240</t>
  </si>
  <si>
    <t>Hagerstown Robinwood Senior Housing I&amp;II - 1689</t>
  </si>
  <si>
    <t>The Cascades - 1686</t>
  </si>
  <si>
    <t>Cassel Ridge East Apartments - 1685</t>
  </si>
  <si>
    <t>Park View at Snowden - 1684</t>
  </si>
  <si>
    <t>Homes at Elkton - 2141</t>
  </si>
  <si>
    <t>Fairgreen Senior Community - 1700</t>
  </si>
  <si>
    <t>Villas at Whitehall - 1587</t>
  </si>
  <si>
    <t>Victoria Park Jaycees Senior Housing - 1623</t>
  </si>
  <si>
    <t>Greenbrier Court - 1620</t>
  </si>
  <si>
    <t>Knowles Manor Senior Housing - 10678</t>
  </si>
  <si>
    <t>22 Light - 10681</t>
  </si>
  <si>
    <t>Townes at Peerless - 10590</t>
  </si>
  <si>
    <t>Windsor and Main - 10734</t>
  </si>
  <si>
    <t>Snowder Ridge Apartments - 10864</t>
  </si>
  <si>
    <t>Family Support Center at West End Place - 10738</t>
  </si>
  <si>
    <t>1762 Albert Drive - 2558</t>
  </si>
  <si>
    <t>Suitland Senior Apartments - 10757</t>
  </si>
  <si>
    <t>Greenspring Overlook Apartments - 10763</t>
  </si>
  <si>
    <t>Hollander Ridge - 10766</t>
  </si>
  <si>
    <t>Willows at Berlin - 10806</t>
  </si>
  <si>
    <t>Villas at Whitehall (New) - 10769</t>
  </si>
  <si>
    <t>Henrietta Lacks Village III - 10847</t>
  </si>
  <si>
    <t>Fairview Apartments - 10838</t>
  </si>
  <si>
    <t>Henrietta Lacks Village II - 10796</t>
  </si>
  <si>
    <t>River Bend - 10797</t>
  </si>
  <si>
    <t>Family Recovery Program - Sage II at Monarch View - 10829</t>
  </si>
  <si>
    <t>Winter Growth - 666</t>
  </si>
  <si>
    <t>Rose Terrace - 342</t>
  </si>
  <si>
    <t>Galesville Rental Housing Project - 1572</t>
  </si>
  <si>
    <t>Southwest Visions, Inc. - 511</t>
  </si>
  <si>
    <t>908 Valley - 369</t>
  </si>
  <si>
    <t>Refuge Housing - 265</t>
  </si>
  <si>
    <t>L&amp;M Rentals- Newton Street - 1745</t>
  </si>
  <si>
    <t>Potomac Crest - 859</t>
  </si>
  <si>
    <t>Woodbourne Center - 120</t>
  </si>
  <si>
    <t>Chrysalis House - 690</t>
  </si>
  <si>
    <t>Guilford Road DRC/SEA - 10471</t>
  </si>
  <si>
    <t>Gaudenzia at Park Heights - 10468</t>
  </si>
  <si>
    <t>Bethel Properties - 1729</t>
  </si>
  <si>
    <t>1300 Dundalk Avenue - 109</t>
  </si>
  <si>
    <t>L&amp;M Rentals- Camden Avenue - 1766</t>
  </si>
  <si>
    <t>Gallagher Center - 549</t>
  </si>
  <si>
    <t>Light House Shelter - 199</t>
  </si>
  <si>
    <t>Melwood Training Center / Waldorf - 434</t>
  </si>
  <si>
    <t>63 West Franklin Street - 1830</t>
  </si>
  <si>
    <t>St. Luke's Residential Housing Project - 548</t>
  </si>
  <si>
    <t>EHM at Harwood - 10464</t>
  </si>
  <si>
    <t>St. Wenceslaus School - 289</t>
  </si>
  <si>
    <t>10572 Cross Fox Lane - 357</t>
  </si>
  <si>
    <t>Sarah's Hope - 10303</t>
  </si>
  <si>
    <t>Blessed Sacrament Supportive Housing - 10035</t>
  </si>
  <si>
    <t>St Kathrine's Family Recovery Program - 10295</t>
  </si>
  <si>
    <t>Cordell Homes - 1987</t>
  </si>
  <si>
    <t>Pratt Street Transitional Housing - 1543</t>
  </si>
  <si>
    <t>House of Freedom Phase III - 2131</t>
  </si>
  <si>
    <t>Project PLASE - 1565</t>
  </si>
  <si>
    <t>Safe Passage - 1898</t>
  </si>
  <si>
    <t>Hudson Center - 1353</t>
  </si>
  <si>
    <t>Druid House Transitional Housing - 1397</t>
  </si>
  <si>
    <t>Chase Partnership House - 1952</t>
  </si>
  <si>
    <t>South Baltimore Transitional Housing Preservation Project - 1736</t>
  </si>
  <si>
    <t>Village of Hope - 1878</t>
  </si>
  <si>
    <t>South Baltimore Station - 1909</t>
  </si>
  <si>
    <t>Welcome Home Veterans at Way Station - 2242</t>
  </si>
  <si>
    <t>Stepping Stones - 609</t>
  </si>
  <si>
    <t>Advocates for Homeless Families MPDU - 1881</t>
  </si>
  <si>
    <t>Grassroots Crisis Intervention Center - 1865</t>
  </si>
  <si>
    <t>Harry and Jeanette Weinberg Family Center at Park Heights - 2272</t>
  </si>
  <si>
    <t>Dayspring Square - 2012</t>
  </si>
  <si>
    <t>Family Transitional Housing - 1850</t>
  </si>
  <si>
    <t>REACH Shelter for the Homeless - 1771</t>
  </si>
  <si>
    <t>Prospect Place - 2509</t>
  </si>
  <si>
    <t>Seneca Heights - 1707</t>
  </si>
  <si>
    <t>Healthy Start / Recovery in Community - 1864</t>
  </si>
  <si>
    <t>Project Echo - 1955</t>
  </si>
  <si>
    <t>Cecil County Men's Shelter - 896</t>
  </si>
  <si>
    <t>Dayspring House - 1455</t>
  </si>
  <si>
    <t>Broadway Homes (scattered sites) - 10626</t>
  </si>
  <si>
    <t>Light House: A Homeless Prevention &amp; Support Center - 1970</t>
  </si>
  <si>
    <t>Remington Accessible Housing 3 (scattered sites) - 10736</t>
  </si>
  <si>
    <t>House of Hope - 1860</t>
  </si>
  <si>
    <t>Huntington Apartments (new) - 10728</t>
  </si>
  <si>
    <t>Marshall Gardens - 10502</t>
  </si>
  <si>
    <t>Brookside Station - 10507</t>
  </si>
  <si>
    <t>Lyon Homes Phase I - 10500</t>
  </si>
  <si>
    <t>Waverly View Apartments - 10504</t>
  </si>
  <si>
    <t>Merritt Station - 10494</t>
  </si>
  <si>
    <t>Homes on Johnsons Pond - 10493</t>
  </si>
  <si>
    <t>Hillwood Manor - 10492</t>
  </si>
  <si>
    <t>Hillbrooke Towers - 10491</t>
  </si>
  <si>
    <t>Paca House (new) - 10509</t>
  </si>
  <si>
    <t>Belnor Senior Residences - 10483</t>
  </si>
  <si>
    <t>Obery Court/College Creek Phase III - 10320</t>
  </si>
  <si>
    <t>Calvin Mowbray Park &amp; Stephen Camper Park - 10481</t>
  </si>
  <si>
    <t>Key's Pointe 1B - 10480</t>
  </si>
  <si>
    <t>Arnold Gardens - 10477</t>
  </si>
  <si>
    <t>Reserve at Somerset Commons - 10322</t>
  </si>
  <si>
    <t>Southern Pines II - 10476</t>
  </si>
  <si>
    <t>Bladensburg Commons - 10324</t>
  </si>
  <si>
    <t>Chase House - 10469</t>
  </si>
  <si>
    <t>Forest Glen Apartments - 10490</t>
  </si>
  <si>
    <t>The Ellerslie - 10542</t>
  </si>
  <si>
    <t>Sojourner Place at Argyle - 10544</t>
  </si>
  <si>
    <t>Govans Manor - 10545</t>
  </si>
  <si>
    <t>Riviera Apartments - 10548</t>
  </si>
  <si>
    <t>Calvert Pines I - 10559</t>
  </si>
  <si>
    <t>Warwick Apartments - 10517</t>
  </si>
  <si>
    <t>Streamwood Apartments - 915</t>
  </si>
  <si>
    <t>Perry Point Veterans Village - 10537</t>
  </si>
  <si>
    <t>Uptown Apartments - 879</t>
  </si>
  <si>
    <t>Broadway North - 870</t>
  </si>
  <si>
    <t>Reservoir Hill IX (9) - 869</t>
  </si>
  <si>
    <t>Conifer Village at Oakcrest - 10315</t>
  </si>
  <si>
    <t>Elk Chase II - 856</t>
  </si>
  <si>
    <t>Hollins Ferry Road Senior Housing - 926</t>
  </si>
  <si>
    <t>L on Liberty - 10522</t>
  </si>
  <si>
    <t>The Preserve at Red Run - 10510</t>
  </si>
  <si>
    <t>Glenarden Phase I - 10512</t>
  </si>
  <si>
    <t>Chestertown Cove Apartments - 10513</t>
  </si>
  <si>
    <t>Howard Sheltered Homes - 121</t>
  </si>
  <si>
    <t>New Shiloh Village Family Apartments - 10514</t>
  </si>
  <si>
    <t>Metro Heights at Mondawmin - 10516</t>
  </si>
  <si>
    <t>Golden Ring Cooperative Apartments - 10541</t>
  </si>
  <si>
    <t>Westminster House Apartments - 10539</t>
  </si>
  <si>
    <t>Galloway Meadows - 10523</t>
  </si>
  <si>
    <t>Riverfront Townhomes - 10529</t>
  </si>
  <si>
    <t>Hillside Park (New) - 10530</t>
  </si>
  <si>
    <t>East Baltimore Historic III - 10534</t>
  </si>
  <si>
    <t>Beall's Grant - 10535</t>
  </si>
  <si>
    <t>Booth Street Apartments Phase I - 10319</t>
  </si>
  <si>
    <t>Federalsburg Square - 10408</t>
  </si>
  <si>
    <t>Bell Court Apartments - 49</t>
  </si>
  <si>
    <t>Woods at Addison - 10760</t>
  </si>
  <si>
    <t>Windsor Gardens - 10404</t>
  </si>
  <si>
    <t>Pleasant View Gardens Senior - 10406</t>
  </si>
  <si>
    <t>Madera Apartments - 10401</t>
  </si>
  <si>
    <t>Fireside Park Apartments - 10753</t>
  </si>
  <si>
    <t>Park View at Coldspring - 10771</t>
  </si>
  <si>
    <t>Tabco Towers - 10409</t>
  </si>
  <si>
    <t>Rainier Manor Phase II - 10347</t>
  </si>
  <si>
    <t>Renaissance Row Apartments - 10741</t>
  </si>
  <si>
    <t>Allendale Apartments - 10430</t>
  </si>
  <si>
    <t>Chai-Fallstaff Apartments - 10431</t>
  </si>
  <si>
    <t>Reservoir Hill VII (7) - 26</t>
  </si>
  <si>
    <t>Cottages at River House IV (4) - 10390</t>
  </si>
  <si>
    <t>Fairbrooke Senior Apartments - 10352</t>
  </si>
  <si>
    <t>The Brentwood - 10354</t>
  </si>
  <si>
    <t>Wyman House Apartments - 10380</t>
  </si>
  <si>
    <t>Riverwatch Apartments - 10349</t>
  </si>
  <si>
    <t>Madison Apartments - 10827</t>
  </si>
  <si>
    <t>Hollins House - 10389</t>
  </si>
  <si>
    <t>Franklin Lofts &amp; Flats - 10436</t>
  </si>
  <si>
    <t>Cumberland Arms - 10394</t>
  </si>
  <si>
    <t>Bel Park Tower - 10396</t>
  </si>
  <si>
    <t>Pleasant View Gardens Townhomes - 10397</t>
  </si>
  <si>
    <t>Lakeview Tower - 10398</t>
  </si>
  <si>
    <t>Woodland Springs (new) - 10400</t>
  </si>
  <si>
    <t>Main Street Overlook Apartments - 19</t>
  </si>
  <si>
    <t>Patuxent Woods Townhomes - 10388</t>
  </si>
  <si>
    <t>Woodfield Commons - 10450</t>
  </si>
  <si>
    <t>Park Heights Apartments - 10435</t>
  </si>
  <si>
    <t>The Lodges at Naylor Mill 2 - 10443</t>
  </si>
  <si>
    <t>North Barclay Green Phase III - 10447</t>
  </si>
  <si>
    <t>Brinkley Hill and Fisher Road - 10449</t>
  </si>
  <si>
    <t>Heritage Overlook - 10442</t>
  </si>
  <si>
    <t>Victoria Estates - 10350</t>
  </si>
  <si>
    <t>Park View at Ellicott City I - 10344</t>
  </si>
  <si>
    <t>Sinclair Way - 10333</t>
  </si>
  <si>
    <t>Catoctin View Apartments - 10731</t>
  </si>
  <si>
    <t>Red Run Station		 - 10454</t>
  </si>
  <si>
    <t>Berger Square - 10327</t>
  </si>
  <si>
    <t>North East Elderly Apts - 116</t>
  </si>
  <si>
    <t>City Arts II - 10326</t>
  </si>
  <si>
    <t>Bon Secours Gibbons - 10334</t>
  </si>
  <si>
    <t>Boone Manor Apartments - 10739</t>
  </si>
  <si>
    <t>Somerset Extension - 10592</t>
  </si>
  <si>
    <t>Warren Place Apartments - 853</t>
  </si>
  <si>
    <t>Harford Commons - 64</t>
  </si>
  <si>
    <t>Dickey Hill Forest - 77</t>
  </si>
  <si>
    <t>Winstons Choice Family House - 10339</t>
  </si>
  <si>
    <t>Primrose Place Apartments - 10346</t>
  </si>
  <si>
    <t>Victory Crossing - 10466</t>
  </si>
  <si>
    <t>The Residences at Glenarden Hill 2 - 10733</t>
  </si>
  <si>
    <t>Windsor Valley I &amp; II - 10345</t>
  </si>
  <si>
    <t>Vistas at Lake Largo - 103</t>
  </si>
  <si>
    <t>Cumberland Manor - 105</t>
  </si>
  <si>
    <t>Orchard Ridge Rental Phase V - 10441</t>
  </si>
  <si>
    <t>Riverwoods at Denton - 10437</t>
  </si>
  <si>
    <t>Canton Elderly Housing Project - 389</t>
  </si>
  <si>
    <t>Asbury Place - 425</t>
  </si>
  <si>
    <t>Flemingo Place Apartments - 10683</t>
  </si>
  <si>
    <t>Riverwoods at Tollgate II - 10684</t>
  </si>
  <si>
    <t>Pin Oak Apartments I/II - 409</t>
  </si>
  <si>
    <t>Epiphany House - 402</t>
  </si>
  <si>
    <t>The Calverton - 399</t>
  </si>
  <si>
    <t>White Park Apartments - 397</t>
  </si>
  <si>
    <t>Eutaw Place Apartments - 394</t>
  </si>
  <si>
    <t>St. Martin's Renovation - 367</t>
  </si>
  <si>
    <t>Holly Place - 390</t>
  </si>
  <si>
    <t>J Van Story Branch Apartments - 10671</t>
  </si>
  <si>
    <t>The Glen - 387</t>
  </si>
  <si>
    <t>Sharon Towers - 386</t>
  </si>
  <si>
    <t>Orchard Crossing Townhomes I - 385</t>
  </si>
  <si>
    <t>Tanyard Branch Townhomes - 381</t>
  </si>
  <si>
    <t>Riverside Estates - 380</t>
  </si>
  <si>
    <t>Reserve at Somerset Commons Phase II - 10685</t>
  </si>
  <si>
    <t>Corner House Apartments - 573</t>
  </si>
  <si>
    <t>Reservoir Hill VI (6) - 393</t>
  </si>
  <si>
    <t>Renaissance Plaza I - 512</t>
  </si>
  <si>
    <t>Sandtown Manor (Winchester Improvement Assoc.) - 785</t>
  </si>
  <si>
    <t>Orchard Crossing Townhomes II - 535</t>
  </si>
  <si>
    <t>Mt. Pleasant Village - 187</t>
  </si>
  <si>
    <t>Orchard Park at Ballenger Run - 10659</t>
  </si>
  <si>
    <t>Highlandtown Cooperative Apartments - 525</t>
  </si>
  <si>
    <t>Pleasant View Apartments - 524</t>
  </si>
  <si>
    <t>Orchard Mews (new) - 10726</t>
  </si>
  <si>
    <t>Silver Spring Artspace Lofts - 10660</t>
  </si>
  <si>
    <t>Park View at Woodlawn (new) - 10675</t>
  </si>
  <si>
    <t>Abundant Life Towers - 519</t>
  </si>
  <si>
    <t>Park View at Taylor (new) - 10674</t>
  </si>
  <si>
    <t>Sharpe Square Apartments - 10663</t>
  </si>
  <si>
    <t>Springford Gardens Apartments &amp; School House Apartments - 10664</t>
  </si>
  <si>
    <t>Lakeview at Victoria Park (New) - 10666</t>
  </si>
  <si>
    <t>Ivy Hills - 10669</t>
  </si>
  <si>
    <t>Raphael House - 200</t>
  </si>
  <si>
    <t>Rosemont Tower - 10670</t>
  </si>
  <si>
    <t>Harford Senior Housing II - 451</t>
  </si>
  <si>
    <t>Winter Place Homes - 446</t>
  </si>
  <si>
    <t>Randolph Village Apartments - 366</t>
  </si>
  <si>
    <t>High Peake Group Home - 520</t>
  </si>
  <si>
    <t>St. Martin's House - 274</t>
  </si>
  <si>
    <t>Lafayette Elderly Apts. - 293</t>
  </si>
  <si>
    <t>Coleman Manor Apts. - 291</t>
  </si>
  <si>
    <t>Alameda IV - 290</t>
  </si>
  <si>
    <t>Crisfield Housing Project - 288</t>
  </si>
  <si>
    <t>Boonsboro Elderly - 284</t>
  </si>
  <si>
    <t>Barrister Court Apartments - 283</t>
  </si>
  <si>
    <t>Timothy House Apartments - 278</t>
  </si>
  <si>
    <t>Broadway Court - 277</t>
  </si>
  <si>
    <t>Oakleaf Villas II - 275</t>
  </si>
  <si>
    <t>Ocala Apartments - 300</t>
  </si>
  <si>
    <t>Robinson Overlook - 10718</t>
  </si>
  <si>
    <t>Norman Lohn House Apartments - 263</t>
  </si>
  <si>
    <t>Largo Center Apartments - 248</t>
  </si>
  <si>
    <t>Ambassador Apartments - 247</t>
  </si>
  <si>
    <t>Bay Country Apartments		 - 10725</t>
  </si>
  <si>
    <t>Henson Creek Manor - 230</t>
  </si>
  <si>
    <t>Dayspring Townhomes - 276</t>
  </si>
  <si>
    <t>St. Luke's Senior Residential Facility - 316</t>
  </si>
  <si>
    <t>Walker Daniels House - 360</t>
  </si>
  <si>
    <t>St. Philip &amp; James - 350</t>
  </si>
  <si>
    <t>Mallard Ridge Apts - 344</t>
  </si>
  <si>
    <t>Chesapeake Commons - 318</t>
  </si>
  <si>
    <t>Mitchell's Landing - 201</t>
  </si>
  <si>
    <t>Malta House - 294</t>
  </si>
  <si>
    <t>Community Housing Assoc. II CHA LPT 2 - 210</t>
  </si>
  <si>
    <t>Oliver Plaza - 295</t>
  </si>
  <si>
    <t>Park Square Homes I - 10686</t>
  </si>
  <si>
    <t>Youth in Transition - 222</t>
  </si>
  <si>
    <t>Home at Fountain Green - 10694</t>
  </si>
  <si>
    <t>Rolling Crest Commons - 305</t>
  </si>
  <si>
    <t>Ridge Residences - 223</t>
  </si>
  <si>
    <t>St. Mark's Apartments - 304</t>
  </si>
  <si>
    <t>Coursey Station Apts. - 303</t>
  </si>
  <si>
    <t>Benson's Corner - 10697</t>
  </si>
  <si>
    <t>Henson Creek Manor II - 577</t>
  </si>
  <si>
    <t>Coral Gardens - 736</t>
  </si>
  <si>
    <t>Patuxent Crossing Apts. - 10595</t>
  </si>
  <si>
    <t>Rock Spring Station - 10597</t>
  </si>
  <si>
    <t>Hopewell Station (Section 811 PRA (4)) - 10598</t>
  </si>
  <si>
    <t>Walbrook Mill - 10605</t>
  </si>
  <si>
    <t>Stricker Street Apartments - 761</t>
  </si>
  <si>
    <t>Park View at Easton - 757</t>
  </si>
  <si>
    <t>Harford House - 756</t>
  </si>
  <si>
    <t>Park View at Dundalk - 752</t>
  </si>
  <si>
    <t>Marlborough Revitalization - 10312</t>
  </si>
  <si>
    <t>Elizabethan Apartments - 745</t>
  </si>
  <si>
    <t>Advent Senior Housing - 735</t>
  </si>
  <si>
    <t>West Lexington Street Apartments - 728</t>
  </si>
  <si>
    <t>Royalton Arms Apts. - 140</t>
  </si>
  <si>
    <t>Renaissance Plaza II - 155</t>
  </si>
  <si>
    <t>Crossroads Apartments - 159</t>
  </si>
  <si>
    <t>Homecrest House III - 170</t>
  </si>
  <si>
    <t>Heritage Crossing II - 10657</t>
  </si>
  <si>
    <t>Midtown Apartments - 749</t>
  </si>
  <si>
    <t>Greenhills Apartments - 10578</t>
  </si>
  <si>
    <t>Park Heights Elderly - 838</t>
  </si>
  <si>
    <t>Montpelier Apartments - 834</t>
  </si>
  <si>
    <t>Bon Secours Apartments - West Baltimore - 819</t>
  </si>
  <si>
    <t>Bruce Street I - 816</t>
  </si>
  <si>
    <t>Angel's Watch - 10565</t>
  </si>
  <si>
    <t>Sandtown-Winchester Scattered Sites - 811</t>
  </si>
  <si>
    <t>Winters Lane Apartments - 10566</t>
  </si>
  <si>
    <t>Willow Manor at Fairland - 10567</t>
  </si>
  <si>
    <t>Langley Gardens Apartments - 773</t>
  </si>
  <si>
    <t>Bowman Housing For Veterans - 10574</t>
  </si>
  <si>
    <t>Starner Hills Elderly - 793</t>
  </si>
  <si>
    <t>Freetown Village Apartments - 10580</t>
  </si>
  <si>
    <t>Towns at Woodfield - 10581</t>
  </si>
  <si>
    <t>Parkview Manor (New) - 10582</t>
  </si>
  <si>
    <t>Elk River Manor - 10584</t>
  </si>
  <si>
    <t>Meade Village - 10608</t>
  </si>
  <si>
    <t>Momentum at Shady Grove Metro - 10589</t>
  </si>
  <si>
    <t>MPDU I-VII - 778</t>
  </si>
  <si>
    <t>Calvert Pines II - 171</t>
  </si>
  <si>
    <t>Bethel Gardens Apartments - 10573</t>
  </si>
  <si>
    <t>Allegany County Scattered Sites - 174</t>
  </si>
  <si>
    <t>Dayspring II - 637</t>
  </si>
  <si>
    <t>Little Brook Apartments - 10638</t>
  </si>
  <si>
    <t>Victory Haven - 10641</t>
  </si>
  <si>
    <t>The Village at Lakeview - 10644</t>
  </si>
  <si>
    <t>Belvedere Green - 624</t>
  </si>
  <si>
    <t>Shalom Square - 10645</t>
  </si>
  <si>
    <t>Schumaker Place - 10646</t>
  </si>
  <si>
    <t>Bradford Street Townhouses - 614</t>
  </si>
  <si>
    <t>Somerset Chase Townhomes - 727</t>
  </si>
  <si>
    <t>Homes on Quaker Lane - 10648</t>
  </si>
  <si>
    <t>Highland Ridge - 10635</t>
  </si>
  <si>
    <t>St. Elizabeth's Convent - 177</t>
  </si>
  <si>
    <t>Central Gardens II - 185</t>
  </si>
  <si>
    <t>Hartley Hall - 599</t>
  </si>
  <si>
    <t>Holden Hall - 597</t>
  </si>
  <si>
    <t>Bowley's Lane Apartments - 595</t>
  </si>
  <si>
    <t>Diamond Square - 592</t>
  </si>
  <si>
    <t>1234 McElderry - 10654</t>
  </si>
  <si>
    <t>Irvington Place Senior Center - 585</t>
  </si>
  <si>
    <t>Bellevieu-Manchester Apartments - 605</t>
  </si>
  <si>
    <t>Grasonville Station Grasonville Terrace - 684</t>
  </si>
  <si>
    <t>Headen House (new) - 10727</t>
  </si>
  <si>
    <t>The Willows at Centreville - 10609</t>
  </si>
  <si>
    <t>Towne Courts - 10614</t>
  </si>
  <si>
    <t>St. Charles House - 712</t>
  </si>
  <si>
    <t>Indecco Apartments - 709</t>
  </si>
  <si>
    <t>McCleary Hill Phase I - 10618</t>
  </si>
  <si>
    <t>Greenmount and Chase - 10619</t>
  </si>
  <si>
    <t>St. Ambrose Scattered Sites - 697</t>
  </si>
  <si>
    <t>Washington Gardens - 638</t>
  </si>
  <si>
    <t>Scotland Townhomes - 10620</t>
  </si>
  <si>
    <t>64 MPDU - 649</t>
  </si>
  <si>
    <t>The Square At Merritt Mill - 10623</t>
  </si>
  <si>
    <t>Victory Brookside - 664</t>
  </si>
  <si>
    <t>Village at Slippery Hill - 10629</t>
  </si>
  <si>
    <t>Monument East Apartments - 10632</t>
  </si>
  <si>
    <t>School 71 - 654</t>
  </si>
  <si>
    <t>Gateway Village I - 695</t>
  </si>
  <si>
    <t>Park View at Columbia - 2104</t>
  </si>
  <si>
    <t>Foxwell Memorial Apartments - 1818</t>
  </si>
  <si>
    <t>Lanvale Towers-Canal Courts Apartments - 1814</t>
  </si>
  <si>
    <t>Serenity Place - 1847</t>
  </si>
  <si>
    <t>Poppleton Apartments II - 2103</t>
  </si>
  <si>
    <t>New Shiloh Village Senior Living - 1822</t>
  </si>
  <si>
    <t>Bay Ridge Gardens - 2106</t>
  </si>
  <si>
    <t>Park View at Laurel - 2107</t>
  </si>
  <si>
    <t>Parkview Towers Apartments - 2111</t>
  </si>
  <si>
    <t>Harper House Apartments - 2112</t>
  </si>
  <si>
    <t>CHA Bailey I Apartments - 2113</t>
  </si>
  <si>
    <t>Park View at Randallstown - 2114</t>
  </si>
  <si>
    <t>Park View at Rosedale - 2115</t>
  </si>
  <si>
    <t>Mountain Village West - 1810</t>
  </si>
  <si>
    <t>Village View - 1834</t>
  </si>
  <si>
    <t>Reservoir Hill X (10) - 1336</t>
  </si>
  <si>
    <t>Klot's Mill Lofts - 2005</t>
  </si>
  <si>
    <t>Conifer Village at Cambridge II - 2006</t>
  </si>
  <si>
    <t>William Booth Tower - 2007</t>
  </si>
  <si>
    <t>The Greens at Liberty Road - 2008</t>
  </si>
  <si>
    <t>Cumberland Meadows - 2010</t>
  </si>
  <si>
    <t>Poppleton Place - 1837</t>
  </si>
  <si>
    <t>Mount Clare Overlook Apartments - 1820</t>
  </si>
  <si>
    <t>Park View at Ashland Terrace - 1835</t>
  </si>
  <si>
    <t>Manhattan Park Apartments - 1821</t>
  </si>
  <si>
    <t>Catoctin Manor - 1833</t>
  </si>
  <si>
    <t>Collington Commons - 1832</t>
  </si>
  <si>
    <t>Cove Point Apartments II - 1828</t>
  </si>
  <si>
    <t>Rainier Manor Apartments - 2014</t>
  </si>
  <si>
    <t>Cummins Apartments - 1826</t>
  </si>
  <si>
    <t>Alden Berkley Townhomes - 1824</t>
  </si>
  <si>
    <t>Silverwood Farm Apartments - 2015</t>
  </si>
  <si>
    <t>Victoria Park at Edgewater - 1791</t>
  </si>
  <si>
    <t>La Plata Manor - 2013</t>
  </si>
  <si>
    <t>Greenview Village Apartments - 2116</t>
  </si>
  <si>
    <t>Cove Point Apartments - 1748</t>
  </si>
  <si>
    <t>Clay Courts - 1747</t>
  </si>
  <si>
    <t>Weinberg Village II - 1746</t>
  </si>
  <si>
    <t>Gateway Crossing III - 1743</t>
  </si>
  <si>
    <t>Morningside Senior Housing Apartments - 1741</t>
  </si>
  <si>
    <t>Cottages at Berlin - 2128</t>
  </si>
  <si>
    <t>Woodbridge Commons - 1728</t>
  </si>
  <si>
    <t>Hampstead School Senior Apartments - 1725</t>
  </si>
  <si>
    <t>College Parkway Place - 1722</t>
  </si>
  <si>
    <t>Airpark Apartments - 1720</t>
  </si>
  <si>
    <t>St. Ambrose Scattered Site Replacement Housing - 1716</t>
  </si>
  <si>
    <t>Mid Pine Estates - 2134</t>
  </si>
  <si>
    <t>Marley Meadows - 2135</t>
  </si>
  <si>
    <t>Halpine Hamlet - 2137</t>
  </si>
  <si>
    <t>Obery Court/College Creek Phase II - 2132</t>
  </si>
  <si>
    <t>Somerset Commons - 2003</t>
  </si>
  <si>
    <t>Renaissance at Reservoir Hill - 1790</t>
  </si>
  <si>
    <t>Fort Washington Manor Senior Housing - 1789</t>
  </si>
  <si>
    <t>Park View at Miramar Landing - 1787</t>
  </si>
  <si>
    <t>Gateway Crossing IV - 1786</t>
  </si>
  <si>
    <t>M on Madison Apartments - 2118</t>
  </si>
  <si>
    <t>Glenreed Apartments - 2120</t>
  </si>
  <si>
    <t>Uplands Rental Phase I - 2129</t>
  </si>
  <si>
    <t>Cottages at River House II - 1779</t>
  </si>
  <si>
    <t>Flag House Courts II - 1773</t>
  </si>
  <si>
    <t>Wiley H. Bates Senior Housing - 1770</t>
  </si>
  <si>
    <t>Fox Chase Village - 1769</t>
  </si>
  <si>
    <t>Waverly Gardens Senior Apartments - 1765</t>
  </si>
  <si>
    <t>Lester Morton Court - 1763</t>
  </si>
  <si>
    <t>Glenarden Woods Apartments - 2121</t>
  </si>
  <si>
    <t>Union Rowe Apartments - 2122</t>
  </si>
  <si>
    <t>Edinburgh House - 2123</t>
  </si>
  <si>
    <t>Lansdowne Apartments - 1781</t>
  </si>
  <si>
    <t>Moravia Park Drive - 1917</t>
  </si>
  <si>
    <t>Victoria Park at Sassafras Meadows - 1926</t>
  </si>
  <si>
    <t>Stevens Forest Apartments - 1925</t>
  </si>
  <si>
    <t>The Residences of Ellicott Gardens - 1924</t>
  </si>
  <si>
    <t>The Greens at Rolling Road - 1923</t>
  </si>
  <si>
    <t>Cherrydale Apartments - 1922</t>
  </si>
  <si>
    <t>Shakespeare Park - 1921</t>
  </si>
  <si>
    <t>Park View at Emerson - 1920</t>
  </si>
  <si>
    <t>Victory Woods Apartments - 2004</t>
  </si>
  <si>
    <t>Chapel Green - 1918</t>
  </si>
  <si>
    <t>Dale Drive Apartments - 1930</t>
  </si>
  <si>
    <t>Perryman Station - 1973</t>
  </si>
  <si>
    <t>Braddock's Greene - 1974</t>
  </si>
  <si>
    <t>Glenview Gardens Apartments - 1975</t>
  </si>
  <si>
    <t>Orchard Ridge Rental Phase II - 1908</t>
  </si>
  <si>
    <t>Walker Mews Apartments - 1919</t>
  </si>
  <si>
    <t>Johnston Square Apartments - 1941</t>
  </si>
  <si>
    <t>Obery Court Phase I - 1957</t>
  </si>
  <si>
    <t>John Manley House - 1959</t>
  </si>
  <si>
    <t>Sharp Leadenhall Apartments - 1960</t>
  </si>
  <si>
    <t>Orchard Ridge III - 1949</t>
  </si>
  <si>
    <t>Kirkwood House - 1948</t>
  </si>
  <si>
    <t>Weinberg Manor West - 1947</t>
  </si>
  <si>
    <t>Foxtail Crossing - 1927</t>
  </si>
  <si>
    <t>Weinberg Manor East - 1942</t>
  </si>
  <si>
    <t>Gateway Town Homes - 1928</t>
  </si>
  <si>
    <t>Frederick Revitalization I - 1940</t>
  </si>
  <si>
    <t>Crusader Arms - 1939</t>
  </si>
  <si>
    <t>MonteVerde Apartments - 1938</t>
  </si>
  <si>
    <t>Wheaton Metro Kiss &amp; Ride - 1937</t>
  </si>
  <si>
    <t>Tiber Hudson Senior Housing - 1936</t>
  </si>
  <si>
    <t>Annapolis Gardens and Bowman Court - 1968</t>
  </si>
  <si>
    <t>Park View at Catonsville - 1903</t>
  </si>
  <si>
    <t>Cambridge Commons - 1943</t>
  </si>
  <si>
    <t>St. Stephen's Court Apartments - 1994</t>
  </si>
  <si>
    <t>Ednor II at Stadium Place - 1905</t>
  </si>
  <si>
    <t>Cason Arms Apartments - 1875</t>
  </si>
  <si>
    <t>Liberty Mews Apartments - 1988</t>
  </si>
  <si>
    <t>Park View at Severna Park - 1989</t>
  </si>
  <si>
    <t>North Creek Run - 1990</t>
  </si>
  <si>
    <t>Admiral Oaks Apartments - 1991</t>
  </si>
  <si>
    <t>Holly Lane Apartments - 1879</t>
  </si>
  <si>
    <t>Elkton Senior Housing - 1993</t>
  </si>
  <si>
    <t>Renaissance Square Artists' Housing - 1880</t>
  </si>
  <si>
    <t>City Arts Apartments - 1996</t>
  </si>
  <si>
    <t>Foxxtown Apartments - 1862</t>
  </si>
  <si>
    <t>Barclay Greenmount Apartments - 1859</t>
  </si>
  <si>
    <t>Restoration Gardens - 1998</t>
  </si>
  <si>
    <t>Highland Commons - 1852</t>
  </si>
  <si>
    <t>Charles Landing South - 1851</t>
  </si>
  <si>
    <t>Concord Apartments - 2002</t>
  </si>
  <si>
    <t>Shiloh House - 1891</t>
  </si>
  <si>
    <t>Mount Rainier Community Housing - 1698</t>
  </si>
  <si>
    <t>Hammarlee House - 1977</t>
  </si>
  <si>
    <t>Gilbert Highlands - 1978</t>
  </si>
  <si>
    <t>Stony Run Apartments - 1897</t>
  </si>
  <si>
    <t>Margaret Jenkins House - 1896</t>
  </si>
  <si>
    <t>Victoria Park at Walkersville - 1895</t>
  </si>
  <si>
    <t>Newton Green - 1894</t>
  </si>
  <si>
    <t>Ruscombe Gardens Apts. - 1877</t>
  </si>
  <si>
    <t>Sierra Woods Apartments - 1979</t>
  </si>
  <si>
    <t>New Towne Village - 1904</t>
  </si>
  <si>
    <t>Cedar Hill Apartments - 1980</t>
  </si>
  <si>
    <t>Wayland Village Senior Apartments - 1981</t>
  </si>
  <si>
    <t>Monarch Mills - 1982</t>
  </si>
  <si>
    <t>Penn Square Apartments - 1983</t>
  </si>
  <si>
    <t>Barclay Phase 1A - 1984</t>
  </si>
  <si>
    <t>Hampden Lane - 1985</t>
  </si>
  <si>
    <t>Banneker Gardens - 1986</t>
  </si>
  <si>
    <t>Orchard Ridge I - 1882</t>
  </si>
  <si>
    <t>Brunswick House - 1893</t>
  </si>
  <si>
    <t>Seton Village - 2278</t>
  </si>
  <si>
    <t>Orchard Ridge Phase IV - 2269</t>
  </si>
  <si>
    <t>Prince George's Manor - 1469</t>
  </si>
  <si>
    <t>Spring Valley Apartments - 2271</t>
  </si>
  <si>
    <t>Hilltop Phase 1 - 2138</t>
  </si>
  <si>
    <t>Essex House - 2277</t>
  </si>
  <si>
    <t>Bon Secours III - 1530</t>
  </si>
  <si>
    <t>Selborne House at Dorsey Hall - 1446</t>
  </si>
  <si>
    <t>River's Edge - 2279</t>
  </si>
  <si>
    <t>EHM at Calvert Street - 2280</t>
  </si>
  <si>
    <t>North Street Senior Apartments - 2281</t>
  </si>
  <si>
    <t>Laurel Commons - 1433</t>
  </si>
  <si>
    <t>Hollins Street Phoenix - 1456</t>
  </si>
  <si>
    <t>Richmond Hill Pointe - 2267</t>
  </si>
  <si>
    <t>Belle Hill Manor - 2254</t>
  </si>
  <si>
    <t>O'Donnell Townhomes 1 (key's Point 1A) - 2255</t>
  </si>
  <si>
    <t>Eastern Avenue Apartments - 2256</t>
  </si>
  <si>
    <t>The Greens at English Consul - 2258</t>
  </si>
  <si>
    <t>The Greens at Logan Field - 2259</t>
  </si>
  <si>
    <t>Gateway Village - 2260</t>
  </si>
  <si>
    <t>Ross Overlook - 2262</t>
  </si>
  <si>
    <t>Suburban Park Village Apartments - 1526</t>
  </si>
  <si>
    <t>Leonard Apartments - 2266</t>
  </si>
  <si>
    <t>Monterey House - 1529</t>
  </si>
  <si>
    <t>Glen Manor Apartments - 2268</t>
  </si>
  <si>
    <t>Salony House I - 1538</t>
  </si>
  <si>
    <t>The Oaks at Liberty - 1536</t>
  </si>
  <si>
    <t>Fairview Senior Apartments - 1533</t>
  </si>
  <si>
    <t>Park View at Bel Air - 1532</t>
  </si>
  <si>
    <t>Reservoir Hill XII (12) - 1531</t>
  </si>
  <si>
    <t>Sun Ridge Apartments - 1398</t>
  </si>
  <si>
    <t>Residences at Thayer Avenue - 2263</t>
  </si>
  <si>
    <t>Chapel Springs Senior - 10264</t>
  </si>
  <si>
    <t>Bon Secours Senior Apartments at Liberty - 1426</t>
  </si>
  <si>
    <t>Weinberg Park Senior Living - 1254</t>
  </si>
  <si>
    <t>Pembroke Commons - 1229</t>
  </si>
  <si>
    <t>Memorial Apartments - 10239</t>
  </si>
  <si>
    <t>Mary Harvin Center - 10247</t>
  </si>
  <si>
    <t>The Residences at Woodland Springs - 10250</t>
  </si>
  <si>
    <t>Oakland SRO - 1266</t>
  </si>
  <si>
    <t>Benet House Apartments - 10283</t>
  </si>
  <si>
    <t>Alcott Place Apartments - 10289</t>
  </si>
  <si>
    <t>Park View at Laurel II - 10292</t>
  </si>
  <si>
    <t>Locust House Apartments - 10297</t>
  </si>
  <si>
    <t>Silver Spring Library Residences - 10301</t>
  </si>
  <si>
    <t>East Baltimore Historic II - 10302</t>
  </si>
  <si>
    <t>Bolton North - 10305</t>
  </si>
  <si>
    <t>Riverwoods at North East - 10255</t>
  </si>
  <si>
    <t>Evergreen Senior Apartments - 1956</t>
  </si>
  <si>
    <t>Edgewater Village Apartments - 1571</t>
  </si>
  <si>
    <t>Cannery Village - 2514</t>
  </si>
  <si>
    <t>Mulberry at Park - 2517</t>
  </si>
  <si>
    <t>Reservoir Hill XI (11) - 1380</t>
  </si>
  <si>
    <t>Druid Hill YMCA Family Residence - 1379</t>
  </si>
  <si>
    <t>Landing's Edge Apartments - 1355</t>
  </si>
  <si>
    <t>Polish National Alliance Senior Housing - 1416</t>
  </si>
  <si>
    <t>Lexington Terrace Townhomes - 1337</t>
  </si>
  <si>
    <t>Cambridge Club Apartments - 1749</t>
  </si>
  <si>
    <t>Park View at Box Hill - 1334</t>
  </si>
  <si>
    <t>Lexington Terrace Senior Apartments - 1333</t>
  </si>
  <si>
    <t>Byron House - 1332</t>
  </si>
  <si>
    <t>Bon Secours Apartments II - 1331</t>
  </si>
  <si>
    <t>Margaret J. Bennett House - 1321</t>
  </si>
  <si>
    <t>Tanglewood and Sligo Hills Apartments - 2250</t>
  </si>
  <si>
    <t>Magnolia Meadows - 1628</t>
  </si>
  <si>
    <t>Mulberry Hills Apartments - 2241</t>
  </si>
  <si>
    <t>Columbus School - 2243</t>
  </si>
  <si>
    <t>Fells Point Station - 2245</t>
  </si>
  <si>
    <t>Park View at Colonial Landing - 2246</t>
  </si>
  <si>
    <t>Circle Terrace - 2247</t>
  </si>
  <si>
    <t>Pikeswood Park Apartments - 2238</t>
  </si>
  <si>
    <t>Oakwood Family Homes - 2249</t>
  </si>
  <si>
    <t>Villages at Highland Commons - 2237</t>
  </si>
  <si>
    <t>Burwood Gardens I - 2251</t>
  </si>
  <si>
    <t>Flag House Courts - 1636</t>
  </si>
  <si>
    <t>Queens Manor Apartments - 1634</t>
  </si>
  <si>
    <t>Greenwood Terrace Apartments - 1633</t>
  </si>
  <si>
    <t>Edmondson Commons - 1632</t>
  </si>
  <si>
    <t>Park View at Bladensburg - 2253</t>
  </si>
  <si>
    <t>Barclay Square Phase II - 2248</t>
  </si>
  <si>
    <t>Mount Jezreel Senior Housing - 10310</t>
  </si>
  <si>
    <t>Clare Courts Apartments - 1697</t>
  </si>
  <si>
    <t>Gateway Crossing II - 1696</t>
  </si>
  <si>
    <t>Parkland Village Apartments - 1695</t>
  </si>
  <si>
    <t>Ednor Apartments at Stadium Place - 1693</t>
  </si>
  <si>
    <t>Barrington Apartments - 1692</t>
  </si>
  <si>
    <t>Westover Manor Apartments - 1627</t>
  </si>
  <si>
    <t>Bon Secours Chesapeake Apartments - 1683</t>
  </si>
  <si>
    <t>CHA Bailey Apts II - 2234</t>
  </si>
  <si>
    <t>North Avenue Gateway - 2235</t>
  </si>
  <si>
    <t>Foxtail Crossing II - 2236</t>
  </si>
  <si>
    <t>Oak Grove Manor - 1691</t>
  </si>
  <si>
    <t>Salony House II - 1585</t>
  </si>
  <si>
    <t>Bloomsbury Square - 1631</t>
  </si>
  <si>
    <t>Caritas House - 1594</t>
  </si>
  <si>
    <t>Ahepa Senior Housing - 1593</t>
  </si>
  <si>
    <t>Cherry Hill Senior Housing - 1592</t>
  </si>
  <si>
    <t>Windsor Valley III - 1590</t>
  </si>
  <si>
    <t>Glen Creek Apartments - 1589</t>
  </si>
  <si>
    <t>Great Hope Homes - 1588</t>
  </si>
  <si>
    <t>Fairspring Senior Apartments - 1597</t>
  </si>
  <si>
    <t>Chapline House - 1586</t>
  </si>
  <si>
    <t>Waters Tower Senior Apartments - 1598</t>
  </si>
  <si>
    <t>Parklane Apartments - 1584</t>
  </si>
  <si>
    <t>Coel Grant Higgs Senior Apartments - 1583</t>
  </si>
  <si>
    <t>Park View at Ellicott City II - 1578</t>
  </si>
  <si>
    <t>Pumphrey House - 1577</t>
  </si>
  <si>
    <t>Royal Oaks - 1576</t>
  </si>
  <si>
    <t>Charles R. Uncles Senior Plaza - 1575</t>
  </si>
  <si>
    <t>Gateway Village III - 1573</t>
  </si>
  <si>
    <t>Bon Secours Smallwood Summit - 1612</t>
  </si>
  <si>
    <t>Park View at Furnace Branch - 1626</t>
  </si>
  <si>
    <t>Cottages at Riverhouse I - 1625</t>
  </si>
  <si>
    <t>Hickory Ridge Place Apartments - 1622</t>
  </si>
  <si>
    <t>Homes at Berlin - 1619</t>
  </si>
  <si>
    <t>Pinewood East - 1618</t>
  </si>
  <si>
    <t>Homes at the Glen - 1595</t>
  </si>
  <si>
    <t>Broadway Homes - 1615</t>
  </si>
  <si>
    <t>Timbercroft Apartments - 2252</t>
  </si>
  <si>
    <t>The Chateau - 1610</t>
  </si>
  <si>
    <t>Westminster Bond Senior Housing I&amp;II - 1609</t>
  </si>
  <si>
    <t>Parkway Apartments - 1605</t>
  </si>
  <si>
    <t>Francis Scott Key - 1604</t>
  </si>
  <si>
    <t>Selborne House at Dorsey Hall II - 1603</t>
  </si>
  <si>
    <t>Terrapin Grove - 1602</t>
  </si>
  <si>
    <t>Harlem Gardens Senior Apartments - 1601</t>
  </si>
  <si>
    <t>St. Paul Senior Living - 1600</t>
  </si>
  <si>
    <t>Mount Rainier Artist Apartments - 1616</t>
  </si>
  <si>
    <t>HOME Compliance:</t>
  </si>
  <si>
    <t>20 Worcester</t>
  </si>
  <si>
    <t>20 Wicomico</t>
  </si>
  <si>
    <t>20 Washington</t>
  </si>
  <si>
    <t>20 Talbot</t>
  </si>
  <si>
    <t xml:space="preserve">80 St. Mary's </t>
  </si>
  <si>
    <t xml:space="preserve">70 St. Mary's </t>
  </si>
  <si>
    <t xml:space="preserve">60 St. Mary's </t>
  </si>
  <si>
    <t xml:space="preserve">50 St. Mary's </t>
  </si>
  <si>
    <t xml:space="preserve">40 St. Mary's </t>
  </si>
  <si>
    <t xml:space="preserve">30 St. Mary's </t>
  </si>
  <si>
    <t xml:space="preserve">20 St. Mary's </t>
  </si>
  <si>
    <t>20 Queen Anne's</t>
  </si>
  <si>
    <t>20 Prince George's</t>
  </si>
  <si>
    <t>20 Montgomery</t>
  </si>
  <si>
    <t>20 Kent</t>
  </si>
  <si>
    <t>20 Howard</t>
  </si>
  <si>
    <t>20 Harford</t>
  </si>
  <si>
    <t>80 Garrett and Somerset Counties</t>
  </si>
  <si>
    <t>70 Garrett and Somerset Counties</t>
  </si>
  <si>
    <t>60 Garrett and Somerset Counties</t>
  </si>
  <si>
    <t>50 Garrett and Somerset Counties</t>
  </si>
  <si>
    <t>40 Garrett and Somerset Counties</t>
  </si>
  <si>
    <t>30 Garrett and Somerset Counties</t>
  </si>
  <si>
    <t>20 Garrett and Somerset Counties</t>
  </si>
  <si>
    <t>20 Frederick</t>
  </si>
  <si>
    <t>20 Dorchester</t>
  </si>
  <si>
    <t>20 Charles</t>
  </si>
  <si>
    <t>20 Cecil</t>
  </si>
  <si>
    <t>20 Carroll</t>
  </si>
  <si>
    <t>20 Caroline</t>
  </si>
  <si>
    <t>20 Calvert</t>
  </si>
  <si>
    <t>20 Baltimore</t>
  </si>
  <si>
    <t>20 Baltimore City</t>
  </si>
  <si>
    <t>20 Anne Arundel</t>
  </si>
  <si>
    <t>20 Allegany</t>
  </si>
  <si>
    <t>TC</t>
  </si>
  <si>
    <t>Market</t>
  </si>
  <si>
    <t>No. of Unit</t>
  </si>
  <si>
    <t>Instructions for filling out this form:</t>
  </si>
  <si>
    <t>The standard attachment to compliance form has been significantly revised this year for more data and automation.</t>
  </si>
  <si>
    <t>While we expect the form should be self intuitive, we would like to provide some tips and guidance in filling out this form.</t>
  </si>
  <si>
    <t>on the original name of the project when it was approved.</t>
  </si>
  <si>
    <t>the "Project Name" title.  Feel free to let us know in case the project is missing from the list.  Please note, the names of the projects are based</t>
  </si>
  <si>
    <t>Minimum age if Elderly Proj:</t>
  </si>
  <si>
    <t>Please fill out all the info requested as much as possible in the upper section.</t>
  </si>
  <si>
    <t xml:space="preserve">You may copy and paste the data from your system by organzing the columns in the same order.  </t>
  </si>
  <si>
    <t>Program % of AMI (Column 8) can be either % or whole number.</t>
  </si>
  <si>
    <t>Please fill out both "income at move in" (column 6) and "income for the year" (column 7).  For a new tenant, this info may be the same.  Both are needed for the functioning of this file.</t>
  </si>
  <si>
    <t>All fillable cells are in yellow.</t>
  </si>
  <si>
    <t>Please save and submit the file in this same Excel format.</t>
  </si>
  <si>
    <t>Please feel free to ask if any questions.</t>
  </si>
  <si>
    <t>Per project</t>
  </si>
  <si>
    <t>In the "Form" tab below, start by selecting the project name from the dropdown list.  A yellow dropdown indicator will appear when you click the cell next to</t>
  </si>
  <si>
    <t>the main instruction page and use the respective forms.</t>
  </si>
  <si>
    <t>Please note, this form is for the multifamily standard projects only.  For Group Homes and STHGP projects, please refer to</t>
  </si>
  <si>
    <t>This form can accommodate 1000 lines of data.  Please feel free to use a second file if the tenant data is more than 1000 lines.</t>
  </si>
  <si>
    <t>If the project indicates HOME Compliance required in cell P8, please also submit a fully completed HOME compliance form.</t>
  </si>
  <si>
    <t>HOME Only</t>
  </si>
  <si>
    <t>TC - Z</t>
  </si>
  <si>
    <t>For DCA Use Only:</t>
  </si>
  <si>
    <t>Median Household Income</t>
  </si>
  <si>
    <t>Attachment to Annual Certificate of Compliance for Standard Projects,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</si>
</sst>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
    <numFmt numFmtId="165" formatCode="\$0"/>
    <numFmt numFmtId="166" formatCode="_(* #,##0_);_(* \(#,##0\);_(* &quot;-&quot;??_);_(@_)"/>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b/>
      <sz val="14"/>
      <color theme="1"/>
      <name val="Calibri"/>
      <family val="2"/>
      <scheme val="minor"/>
    </font>
    <font>
      <sz val="8"/>
      <color rgb="FF000000"/>
      <name val="Tahoma"/>
      <family val="2"/>
    </font>
    <font>
      <sz val="10"/>
      <color indexed="8"/>
      <name val="Arial"/>
      <family val="2"/>
    </font>
    <font>
      <sz val="11"/>
      <color indexed="8"/>
      <name val="Calibri"/>
      <family val="2"/>
    </font>
    <font>
      <sz val="10"/>
      <color rgb="FF000000"/>
      <name val="Times New Roman"/>
      <family val="1"/>
    </font>
    <font>
      <sz val="9"/>
      <color rgb="FF000000"/>
      <name val="Times New Roman"/>
      <family val="2"/>
    </font>
    <font>
      <sz val="9"/>
      <name val="Times New Roman"/>
      <family val="1"/>
    </font>
    <font>
      <b/>
      <sz val="9"/>
      <color rgb="FF000000"/>
      <name val="Times New Roman"/>
      <family val="2"/>
    </font>
    <font>
      <b/>
      <sz val="10"/>
      <color rgb="FF000000"/>
      <name val="Times New Roman"/>
      <family val="1"/>
    </font>
    <font>
      <b/>
      <sz val="9"/>
      <name val="Times New Roman"/>
      <family val="1"/>
    </font>
    <font>
      <sz val="12"/>
      <color rgb="FF000000"/>
      <name val="Times New Roman"/>
      <family val="1"/>
    </font>
    <font>
      <sz val="12"/>
      <name val="Times New Roman"/>
      <family val="1"/>
    </font>
    <font>
      <sz val="5.5"/>
      <color rgb="FF000000"/>
      <name val="Arial"/>
      <family val="2"/>
    </font>
    <font>
      <b/>
      <sz val="5.5"/>
      <color rgb="FF000000"/>
      <name val="Arial"/>
      <family val="2"/>
    </font>
    <font>
      <b/>
      <sz val="5.5"/>
      <name val="Arial"/>
      <family val="2"/>
    </font>
    <font>
      <b/>
      <sz val="18"/>
      <color theme="1"/>
      <name val="Calibri"/>
      <family val="2"/>
      <scheme val="minor"/>
    </font>
    <font>
      <sz val="11"/>
      <name val="Calibri"/>
      <family val="2"/>
      <scheme val="minor"/>
    </font>
    <font>
      <sz val="14"/>
      <color rgb="FFFF0000"/>
      <name val="Calibri"/>
      <family val="2"/>
      <scheme val="minor"/>
    </font>
    <font>
      <b/>
      <sz val="12"/>
      <color rgb="FF000000"/>
      <name val="Times New Roman"/>
      <family val="1"/>
    </font>
    <font>
      <b/>
      <sz val="12"/>
      <name val="Times New Roman"/>
      <family val="1"/>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CFCCC"/>
        <bgColor indexed="64"/>
      </patternFill>
    </fill>
    <fill>
      <patternFill patternType="solid">
        <fgColor theme="0"/>
        <bgColor indexed="64"/>
      </patternFill>
    </fill>
    <fill>
      <patternFill patternType="solid">
        <fgColor indexed="22"/>
        <bgColor indexed="0"/>
      </patternFill>
    </fill>
    <fill>
      <patternFill patternType="solid">
        <fgColor rgb="FFFFFF00"/>
        <bgColor indexed="64"/>
      </patternFill>
    </fill>
    <fill>
      <patternFill patternType="solid">
        <fgColor rgb="FFE2E2E2"/>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8"/>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xf numFmtId="0" fontId="26" fillId="0" borderId="0"/>
    <xf numFmtId="0" fontId="24" fillId="0" borderId="0"/>
    <xf numFmtId="43" fontId="1" fillId="0" borderId="0" applyFont="0" applyFill="0" applyBorder="0" applyAlignment="0" applyProtection="0"/>
  </cellStyleXfs>
  <cellXfs count="111">
    <xf numFmtId="0" fontId="0" fillId="0" borderId="0" xfId="0"/>
    <xf numFmtId="0" fontId="0" fillId="34" borderId="0" xfId="0" applyFill="1"/>
    <xf numFmtId="0" fontId="20" fillId="34" borderId="0" xfId="0" applyFont="1" applyFill="1"/>
    <xf numFmtId="0" fontId="0" fillId="34" borderId="0" xfId="0" applyFill="1" applyBorder="1" applyAlignment="1"/>
    <xf numFmtId="0" fontId="21" fillId="34" borderId="12" xfId="0" applyFont="1" applyFill="1" applyBorder="1" applyAlignment="1">
      <alignment horizontal="center" wrapText="1"/>
    </xf>
    <xf numFmtId="0" fontId="0" fillId="34" borderId="0" xfId="0" applyFill="1" applyProtection="1"/>
    <xf numFmtId="0" fontId="20" fillId="34" borderId="0" xfId="0" applyFont="1" applyFill="1" applyBorder="1" applyAlignment="1" applyProtection="1">
      <alignment horizontal="left"/>
    </xf>
    <xf numFmtId="0" fontId="0" fillId="34" borderId="0" xfId="0" applyFill="1" applyBorder="1" applyAlignment="1" applyProtection="1">
      <alignment horizontal="left"/>
    </xf>
    <xf numFmtId="0" fontId="0" fillId="34" borderId="0" xfId="0" applyFill="1" applyBorder="1" applyAlignment="1" applyProtection="1">
      <alignment horizontal="center"/>
    </xf>
    <xf numFmtId="0" fontId="19" fillId="34" borderId="0" xfId="0" applyFont="1" applyFill="1" applyProtection="1"/>
    <xf numFmtId="0" fontId="19" fillId="34" borderId="0" xfId="0" applyFont="1" applyFill="1" applyBorder="1" applyAlignment="1" applyProtection="1">
      <alignment horizontal="left"/>
    </xf>
    <xf numFmtId="0" fontId="19" fillId="34" borderId="0" xfId="0" applyFont="1" applyFill="1" applyBorder="1" applyAlignment="1" applyProtection="1">
      <alignment horizontal="center"/>
    </xf>
    <xf numFmtId="0" fontId="19" fillId="34" borderId="0" xfId="0" applyFont="1" applyFill="1" applyBorder="1" applyAlignment="1" applyProtection="1"/>
    <xf numFmtId="0" fontId="19" fillId="34" borderId="0" xfId="0" applyFont="1" applyFill="1"/>
    <xf numFmtId="0" fontId="19" fillId="34" borderId="0" xfId="0" applyFont="1" applyFill="1" applyBorder="1" applyProtection="1"/>
    <xf numFmtId="0" fontId="20" fillId="34" borderId="16" xfId="0" applyFont="1" applyFill="1" applyBorder="1" applyAlignment="1" applyProtection="1">
      <alignment horizontal="left"/>
    </xf>
    <xf numFmtId="0" fontId="20" fillId="34" borderId="17" xfId="0" applyFont="1" applyFill="1" applyBorder="1" applyAlignment="1" applyProtection="1">
      <alignment horizontal="left"/>
    </xf>
    <xf numFmtId="0" fontId="19" fillId="34" borderId="17" xfId="0" applyFont="1" applyFill="1" applyBorder="1" applyProtection="1"/>
    <xf numFmtId="0" fontId="19" fillId="34" borderId="17" xfId="0" applyFont="1" applyFill="1" applyBorder="1" applyAlignment="1" applyProtection="1">
      <alignment horizontal="left"/>
    </xf>
    <xf numFmtId="0" fontId="19" fillId="34" borderId="17" xfId="0" applyFont="1" applyFill="1" applyBorder="1" applyAlignment="1" applyProtection="1">
      <alignment horizontal="center"/>
    </xf>
    <xf numFmtId="0" fontId="20" fillId="34" borderId="17" xfId="0" applyFont="1" applyFill="1" applyBorder="1" applyAlignment="1" applyProtection="1"/>
    <xf numFmtId="0" fontId="19" fillId="34" borderId="18" xfId="0" applyFont="1" applyFill="1" applyBorder="1" applyProtection="1"/>
    <xf numFmtId="0" fontId="20" fillId="34" borderId="19" xfId="0" applyFont="1" applyFill="1" applyBorder="1" applyAlignment="1" applyProtection="1">
      <alignment horizontal="left"/>
    </xf>
    <xf numFmtId="0" fontId="20" fillId="34" borderId="19" xfId="0" applyFont="1" applyFill="1" applyBorder="1" applyProtection="1"/>
    <xf numFmtId="0" fontId="19" fillId="34" borderId="0" xfId="0" applyFont="1" applyFill="1" applyBorder="1" applyAlignment="1"/>
    <xf numFmtId="0" fontId="20" fillId="34" borderId="20" xfId="0" applyFont="1" applyFill="1" applyBorder="1" applyProtection="1"/>
    <xf numFmtId="0" fontId="19" fillId="34" borderId="10" xfId="0" applyFont="1" applyFill="1" applyBorder="1" applyProtection="1"/>
    <xf numFmtId="0" fontId="19" fillId="34" borderId="10" xfId="0" applyFont="1" applyFill="1" applyBorder="1" applyAlignment="1"/>
    <xf numFmtId="0" fontId="19" fillId="34" borderId="21" xfId="0" applyFont="1" applyFill="1" applyBorder="1" applyProtection="1"/>
    <xf numFmtId="0" fontId="19" fillId="34" borderId="0" xfId="0" applyFont="1" applyFill="1" applyBorder="1" applyAlignment="1" applyProtection="1">
      <alignment horizontal="right"/>
    </xf>
    <xf numFmtId="14" fontId="19" fillId="33" borderId="10" xfId="0" applyNumberFormat="1" applyFont="1" applyFill="1" applyBorder="1" applyProtection="1">
      <protection locked="0"/>
    </xf>
    <xf numFmtId="0" fontId="25" fillId="35" borderId="22" xfId="42" applyFont="1" applyFill="1" applyBorder="1" applyAlignment="1">
      <alignment horizontal="center"/>
    </xf>
    <xf numFmtId="0" fontId="25" fillId="0" borderId="23" xfId="42" applyFont="1" applyFill="1" applyBorder="1" applyAlignment="1"/>
    <xf numFmtId="0" fontId="0" fillId="33" borderId="10" xfId="0" applyFill="1" applyBorder="1" applyAlignment="1" applyProtection="1">
      <alignment horizontal="center"/>
      <protection locked="0"/>
    </xf>
    <xf numFmtId="9" fontId="0" fillId="0" borderId="0" xfId="0" applyNumberFormat="1"/>
    <xf numFmtId="0" fontId="16" fillId="0" borderId="0" xfId="0" applyFont="1" applyAlignment="1">
      <alignment horizontal="center"/>
    </xf>
    <xf numFmtId="0" fontId="0" fillId="36" borderId="10" xfId="0" applyFill="1" applyBorder="1"/>
    <xf numFmtId="0" fontId="16" fillId="0" borderId="0" xfId="0" applyFont="1" applyFill="1" applyAlignment="1">
      <alignment horizontal="center"/>
    </xf>
    <xf numFmtId="0" fontId="0" fillId="0" borderId="0" xfId="0" applyFill="1" applyBorder="1"/>
    <xf numFmtId="0" fontId="0" fillId="0" borderId="0" xfId="0" applyFill="1"/>
    <xf numFmtId="0" fontId="26" fillId="0" borderId="0" xfId="43" applyFill="1" applyBorder="1" applyAlignment="1">
      <alignment vertical="top"/>
    </xf>
    <xf numFmtId="0" fontId="26" fillId="0" borderId="0" xfId="43" applyFont="1" applyFill="1" applyBorder="1" applyAlignment="1">
      <alignment vertical="top"/>
    </xf>
    <xf numFmtId="0" fontId="26" fillId="0" borderId="0" xfId="43" applyFill="1" applyBorder="1" applyAlignment="1">
      <alignment vertical="center"/>
    </xf>
    <xf numFmtId="0" fontId="26" fillId="0" borderId="0" xfId="43" applyFont="1" applyFill="1" applyBorder="1" applyAlignment="1">
      <alignment vertical="center"/>
    </xf>
    <xf numFmtId="164" fontId="27" fillId="0" borderId="0" xfId="43" applyNumberFormat="1" applyFont="1" applyFill="1" applyBorder="1" applyAlignment="1">
      <alignment vertical="top" shrinkToFit="1"/>
    </xf>
    <xf numFmtId="0" fontId="28" fillId="0" borderId="0" xfId="43" applyFont="1" applyFill="1" applyBorder="1" applyAlignment="1">
      <alignment vertical="top"/>
    </xf>
    <xf numFmtId="164" fontId="29" fillId="0" borderId="0" xfId="43" applyNumberFormat="1" applyFont="1" applyFill="1" applyBorder="1" applyAlignment="1">
      <alignment vertical="top" shrinkToFit="1"/>
    </xf>
    <xf numFmtId="165" fontId="27" fillId="0" borderId="0" xfId="43" applyNumberFormat="1" applyFont="1" applyFill="1" applyBorder="1" applyAlignment="1">
      <alignment vertical="top" shrinkToFit="1"/>
    </xf>
    <xf numFmtId="165" fontId="29" fillId="0" borderId="0" xfId="43" applyNumberFormat="1" applyFont="1" applyFill="1" applyBorder="1" applyAlignment="1">
      <alignment vertical="top" shrinkToFit="1"/>
    </xf>
    <xf numFmtId="0" fontId="26" fillId="0" borderId="0" xfId="43" applyFill="1" applyBorder="1" applyAlignment="1">
      <alignment horizontal="center" vertical="top"/>
    </xf>
    <xf numFmtId="0" fontId="30" fillId="0" borderId="0" xfId="43" applyFont="1" applyFill="1" applyBorder="1" applyAlignment="1">
      <alignment horizontal="center" vertical="top"/>
    </xf>
    <xf numFmtId="0" fontId="31" fillId="0" borderId="0" xfId="43" applyFont="1" applyFill="1" applyBorder="1" applyAlignment="1">
      <alignment horizontal="center" vertical="top"/>
    </xf>
    <xf numFmtId="0" fontId="31" fillId="0" borderId="0" xfId="43" applyFont="1" applyFill="1" applyBorder="1" applyAlignment="1">
      <alignment horizontal="center" vertical="center"/>
    </xf>
    <xf numFmtId="0" fontId="25" fillId="35" borderId="22" xfId="44" applyFont="1" applyFill="1" applyBorder="1" applyAlignment="1">
      <alignment horizontal="center"/>
    </xf>
    <xf numFmtId="0" fontId="25" fillId="0" borderId="23" xfId="44" applyFont="1" applyFill="1" applyBorder="1" applyAlignment="1">
      <alignment horizontal="right"/>
    </xf>
    <xf numFmtId="0" fontId="25" fillId="0" borderId="23" xfId="44" applyFont="1" applyFill="1" applyBorder="1" applyAlignment="1"/>
    <xf numFmtId="0" fontId="25" fillId="35" borderId="24" xfId="44" applyFont="1" applyFill="1" applyBorder="1" applyAlignment="1">
      <alignment horizontal="center"/>
    </xf>
    <xf numFmtId="166" fontId="0" fillId="34" borderId="0" xfId="45" applyNumberFormat="1" applyFont="1" applyFill="1"/>
    <xf numFmtId="0" fontId="32" fillId="0" borderId="0" xfId="43" applyFont="1" applyFill="1" applyBorder="1" applyAlignment="1">
      <alignment vertical="top"/>
    </xf>
    <xf numFmtId="0" fontId="33" fillId="0" borderId="0" xfId="43" applyFont="1" applyFill="1" applyBorder="1" applyAlignment="1">
      <alignment vertical="center"/>
    </xf>
    <xf numFmtId="0" fontId="32" fillId="0" borderId="0" xfId="43" applyFont="1" applyFill="1" applyBorder="1" applyAlignment="1"/>
    <xf numFmtId="1" fontId="32" fillId="0" borderId="0" xfId="43" applyNumberFormat="1" applyFont="1" applyFill="1" applyBorder="1" applyAlignment="1">
      <alignment vertical="top" shrinkToFit="1"/>
    </xf>
    <xf numFmtId="0" fontId="33" fillId="37" borderId="0" xfId="43" applyFont="1" applyFill="1" applyBorder="1" applyAlignment="1">
      <alignment vertical="top"/>
    </xf>
    <xf numFmtId="0" fontId="26" fillId="0" borderId="0" xfId="43" applyFill="1" applyBorder="1" applyAlignment="1">
      <alignment horizontal="left" vertical="top"/>
    </xf>
    <xf numFmtId="0" fontId="26" fillId="0" borderId="0" xfId="43" applyFill="1" applyBorder="1" applyAlignment="1">
      <alignment horizontal="left"/>
    </xf>
    <xf numFmtId="1" fontId="34" fillId="0" borderId="0" xfId="43" applyNumberFormat="1" applyFont="1" applyFill="1" applyBorder="1" applyAlignment="1">
      <alignment horizontal="center" vertical="top" shrinkToFit="1"/>
    </xf>
    <xf numFmtId="0" fontId="26" fillId="0" borderId="0" xfId="43" applyFill="1" applyBorder="1" applyAlignment="1">
      <alignment horizontal="left" vertical="center"/>
    </xf>
    <xf numFmtId="1" fontId="35" fillId="0" borderId="0" xfId="43" applyNumberFormat="1" applyFont="1" applyFill="1" applyBorder="1" applyAlignment="1">
      <alignment horizontal="center" vertical="top" shrinkToFit="1"/>
    </xf>
    <xf numFmtId="0" fontId="36" fillId="37" borderId="0" xfId="43" applyFont="1" applyFill="1" applyBorder="1" applyAlignment="1">
      <alignment horizontal="center" vertical="top"/>
    </xf>
    <xf numFmtId="0" fontId="36" fillId="37" borderId="0" xfId="43" applyFont="1" applyFill="1" applyBorder="1" applyAlignment="1">
      <alignment vertical="top"/>
    </xf>
    <xf numFmtId="0" fontId="0" fillId="36" borderId="10" xfId="0" applyNumberFormat="1" applyFill="1" applyBorder="1"/>
    <xf numFmtId="0" fontId="19" fillId="33" borderId="21" xfId="0" applyFont="1" applyFill="1" applyBorder="1" applyProtection="1">
      <protection locked="0"/>
    </xf>
    <xf numFmtId="0" fontId="37" fillId="34" borderId="0" xfId="0" applyFont="1" applyFill="1"/>
    <xf numFmtId="0" fontId="20" fillId="34" borderId="25" xfId="0" applyFont="1" applyFill="1" applyBorder="1"/>
    <xf numFmtId="0" fontId="20" fillId="34" borderId="26" xfId="0" applyFont="1" applyFill="1" applyBorder="1"/>
    <xf numFmtId="0" fontId="19" fillId="33" borderId="28" xfId="0" applyFont="1" applyFill="1" applyBorder="1" applyProtection="1">
      <protection locked="0"/>
    </xf>
    <xf numFmtId="0" fontId="19" fillId="33" borderId="30" xfId="0" applyFont="1" applyFill="1" applyBorder="1" applyProtection="1">
      <protection locked="0"/>
    </xf>
    <xf numFmtId="9" fontId="0" fillId="34" borderId="27" xfId="0" applyNumberFormat="1" applyFill="1" applyBorder="1" applyAlignment="1">
      <alignment horizontal="center"/>
    </xf>
    <xf numFmtId="0" fontId="22" fillId="34" borderId="0" xfId="0" applyFont="1" applyFill="1"/>
    <xf numFmtId="0" fontId="38" fillId="33" borderId="15" xfId="0" applyFont="1" applyFill="1" applyBorder="1" applyProtection="1">
      <protection locked="0"/>
    </xf>
    <xf numFmtId="9" fontId="38" fillId="33" borderId="15" xfId="0" applyNumberFormat="1" applyFont="1" applyFill="1" applyBorder="1" applyProtection="1">
      <protection locked="0"/>
    </xf>
    <xf numFmtId="165" fontId="27" fillId="33" borderId="0" xfId="43" applyNumberFormat="1" applyFont="1" applyFill="1" applyBorder="1" applyAlignment="1">
      <alignment vertical="top" shrinkToFit="1"/>
    </xf>
    <xf numFmtId="1" fontId="32" fillId="33" borderId="0" xfId="43" applyNumberFormat="1" applyFont="1" applyFill="1" applyBorder="1" applyAlignment="1">
      <alignment vertical="top" shrinkToFit="1"/>
    </xf>
    <xf numFmtId="0" fontId="40" fillId="0" borderId="0" xfId="43" applyFont="1" applyFill="1" applyBorder="1" applyAlignment="1">
      <alignment vertical="top"/>
    </xf>
    <xf numFmtId="0" fontId="41" fillId="0" borderId="0" xfId="43" applyFont="1" applyFill="1" applyBorder="1" applyAlignment="1">
      <alignment vertical="center"/>
    </xf>
    <xf numFmtId="0" fontId="41" fillId="0" borderId="0" xfId="43" applyFont="1" applyFill="1" applyBorder="1" applyAlignment="1">
      <alignment vertical="top"/>
    </xf>
    <xf numFmtId="0" fontId="41" fillId="0" borderId="0" xfId="43" applyFont="1" applyFill="1" applyBorder="1" applyAlignment="1">
      <alignment horizontal="center" vertical="top"/>
    </xf>
    <xf numFmtId="0" fontId="33" fillId="0" borderId="0" xfId="43" applyFont="1" applyFill="1" applyBorder="1" applyAlignment="1">
      <alignment vertical="top"/>
    </xf>
    <xf numFmtId="164" fontId="32" fillId="0" borderId="0" xfId="43" applyNumberFormat="1" applyFont="1" applyFill="1" applyBorder="1" applyAlignment="1">
      <alignment vertical="top" shrinkToFit="1"/>
    </xf>
    <xf numFmtId="164" fontId="40" fillId="0" borderId="0" xfId="43" applyNumberFormat="1" applyFont="1" applyFill="1" applyBorder="1" applyAlignment="1">
      <alignment vertical="top" shrinkToFit="1"/>
    </xf>
    <xf numFmtId="164" fontId="32" fillId="33" borderId="0" xfId="43" applyNumberFormat="1" applyFont="1" applyFill="1" applyBorder="1" applyAlignment="1">
      <alignment vertical="top" shrinkToFit="1"/>
    </xf>
    <xf numFmtId="0" fontId="32" fillId="0" borderId="0" xfId="43" applyFont="1" applyFill="1" applyBorder="1" applyAlignment="1">
      <alignment vertical="center"/>
    </xf>
    <xf numFmtId="166" fontId="0" fillId="34" borderId="0" xfId="45" applyNumberFormat="1" applyFont="1" applyFill="1" applyAlignment="1">
      <alignment wrapText="1"/>
    </xf>
    <xf numFmtId="9" fontId="19" fillId="34" borderId="29" xfId="0" applyNumberFormat="1" applyFont="1" applyFill="1" applyBorder="1" applyAlignment="1">
      <alignment horizontal="center"/>
    </xf>
    <xf numFmtId="0" fontId="14" fillId="33" borderId="10" xfId="0" applyFont="1" applyFill="1" applyBorder="1" applyAlignment="1" applyProtection="1">
      <alignment horizontal="left"/>
      <protection locked="0"/>
    </xf>
    <xf numFmtId="0" fontId="0" fillId="33" borderId="10" xfId="0" applyFill="1" applyBorder="1" applyAlignment="1" applyProtection="1">
      <alignment horizontal="center"/>
      <protection locked="0"/>
    </xf>
    <xf numFmtId="0" fontId="22" fillId="34" borderId="0" xfId="0" applyFont="1" applyFill="1" applyAlignment="1">
      <alignment horizontal="center"/>
    </xf>
    <xf numFmtId="0" fontId="16" fillId="34" borderId="0" xfId="0" applyFont="1" applyFill="1" applyAlignment="1">
      <alignment horizontal="center"/>
    </xf>
    <xf numFmtId="0" fontId="0" fillId="34" borderId="0" xfId="0" applyFill="1" applyAlignment="1">
      <alignment horizontal="center"/>
    </xf>
    <xf numFmtId="0" fontId="19" fillId="34" borderId="0" xfId="0" applyFont="1" applyFill="1" applyAlignment="1">
      <alignment horizontal="left" vertical="center" wrapText="1"/>
    </xf>
    <xf numFmtId="0" fontId="0" fillId="33" borderId="10" xfId="0" applyFill="1" applyBorder="1" applyAlignment="1" applyProtection="1">
      <protection locked="0"/>
    </xf>
    <xf numFmtId="0" fontId="20" fillId="33" borderId="10" xfId="0" applyFont="1" applyFill="1" applyBorder="1" applyAlignment="1" applyProtection="1">
      <alignment horizontal="left"/>
      <protection locked="0"/>
    </xf>
    <xf numFmtId="0" fontId="0" fillId="33" borderId="10" xfId="0" applyFill="1" applyBorder="1" applyAlignment="1" applyProtection="1">
      <alignment horizontal="left"/>
      <protection locked="0"/>
    </xf>
    <xf numFmtId="0" fontId="20" fillId="34" borderId="13" xfId="0" applyFont="1" applyFill="1" applyBorder="1" applyAlignment="1">
      <alignment horizontal="center"/>
    </xf>
    <xf numFmtId="0" fontId="20" fillId="34" borderId="11" xfId="0" applyFont="1" applyFill="1" applyBorder="1" applyAlignment="1">
      <alignment horizontal="center"/>
    </xf>
    <xf numFmtId="0" fontId="20" fillId="34" borderId="14" xfId="0" applyFont="1" applyFill="1" applyBorder="1" applyAlignment="1">
      <alignment horizontal="center"/>
    </xf>
    <xf numFmtId="0" fontId="0" fillId="33" borderId="11" xfId="0" applyFill="1" applyBorder="1" applyAlignment="1" applyProtection="1">
      <alignment horizontal="center"/>
      <protection locked="0"/>
    </xf>
    <xf numFmtId="0" fontId="0" fillId="33" borderId="11" xfId="0" applyFill="1" applyBorder="1" applyAlignment="1" applyProtection="1">
      <alignment horizontal="left"/>
      <protection locked="0"/>
    </xf>
    <xf numFmtId="0" fontId="39" fillId="34" borderId="0" xfId="0" applyFont="1" applyFill="1" applyAlignment="1">
      <alignment horizontal="center" vertical="center"/>
    </xf>
    <xf numFmtId="0" fontId="19" fillId="33" borderId="0" xfId="0" applyFont="1" applyFill="1" applyAlignment="1" applyProtection="1">
      <alignment horizontal="left" vertical="top" wrapText="1"/>
      <protection locked="0"/>
    </xf>
    <xf numFmtId="0" fontId="18" fillId="34" borderId="0" xfId="0" applyFont="1" applyFill="1" applyAlignment="1">
      <alignment horizontal="center"/>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5"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4E6F167C-462D-4B68-AE5D-5D8C1D61FC3C}"/>
    <cellStyle name="Normal_Sheet1" xfId="42" xr:uid="{00000000-0005-0000-0000-000025000000}"/>
    <cellStyle name="Normal_Sheet6" xfId="44" xr:uid="{17104AE1-F165-4C5B-AA45-EB082119E828}"/>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CF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27</xdr:row>
          <xdr:rowOff>9525</xdr:rowOff>
        </xdr:from>
        <xdr:to>
          <xdr:col>4</xdr:col>
          <xdr:colOff>247650</xdr:colOff>
          <xdr:row>28</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Gas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180975</xdr:rowOff>
        </xdr:from>
        <xdr:to>
          <xdr:col>4</xdr:col>
          <xdr:colOff>247650</xdr:colOff>
          <xdr:row>29</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Electric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27</xdr:row>
          <xdr:rowOff>9525</xdr:rowOff>
        </xdr:from>
        <xdr:to>
          <xdr:col>9</xdr:col>
          <xdr:colOff>352425</xdr:colOff>
          <xdr:row>28</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Utility Company Estimate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27</xdr:row>
          <xdr:rowOff>180975</xdr:rowOff>
        </xdr:from>
        <xdr:to>
          <xdr:col>9</xdr:col>
          <xdr:colOff>247650</xdr:colOff>
          <xdr:row>29</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HUD Utility Model Estimate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28</xdr:row>
          <xdr:rowOff>171450</xdr:rowOff>
        </xdr:from>
        <xdr:to>
          <xdr:col>9</xdr:col>
          <xdr:colOff>38100</xdr:colOff>
          <xdr:row>30</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PHA US Schedule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29</xdr:row>
          <xdr:rowOff>171450</xdr:rowOff>
        </xdr:from>
        <xdr:to>
          <xdr:col>9</xdr:col>
          <xdr:colOff>381000</xdr:colOff>
          <xdr:row>31</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Energy Consumption Model Estimate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844802" y="8669781"/>
    <xdr:ext cx="105156" cy="130483"/>
    <xdr:pic>
      <xdr:nvPicPr>
        <xdr:cNvPr id="2" name="image1.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4802" y="8669781"/>
          <a:ext cx="105156" cy="130483"/>
        </a:xfrm>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DB6FD-E74E-4260-9081-2196BD884B57}">
  <dimension ref="A5:B34"/>
  <sheetViews>
    <sheetView topLeftCell="A7" workbookViewId="0">
      <selection activeCell="A11" sqref="A11"/>
    </sheetView>
  </sheetViews>
  <sheetFormatPr defaultRowHeight="15" x14ac:dyDescent="0.25"/>
  <cols>
    <col min="1" max="16384" width="9.140625" style="1"/>
  </cols>
  <sheetData>
    <row r="5" spans="1:2" ht="23.25" x14ac:dyDescent="0.35">
      <c r="A5" s="72" t="s">
        <v>3439</v>
      </c>
    </row>
    <row r="7" spans="1:2" x14ac:dyDescent="0.25">
      <c r="A7" s="1" t="s">
        <v>3440</v>
      </c>
    </row>
    <row r="8" spans="1:2" x14ac:dyDescent="0.25">
      <c r="A8" s="1" t="s">
        <v>3441</v>
      </c>
    </row>
    <row r="10" spans="1:2" ht="18.75" x14ac:dyDescent="0.3">
      <c r="A10" s="78" t="s">
        <v>3455</v>
      </c>
    </row>
    <row r="11" spans="1:2" ht="18.75" x14ac:dyDescent="0.3">
      <c r="A11" s="78" t="s">
        <v>3454</v>
      </c>
    </row>
    <row r="13" spans="1:2" x14ac:dyDescent="0.25">
      <c r="A13" s="1">
        <v>1</v>
      </c>
      <c r="B13" s="1" t="s">
        <v>3453</v>
      </c>
    </row>
    <row r="14" spans="1:2" x14ac:dyDescent="0.25">
      <c r="B14" s="1" t="s">
        <v>3443</v>
      </c>
    </row>
    <row r="15" spans="1:2" x14ac:dyDescent="0.25">
      <c r="B15" s="1" t="s">
        <v>3442</v>
      </c>
    </row>
    <row r="17" spans="1:2" x14ac:dyDescent="0.25">
      <c r="A17" s="1">
        <v>2</v>
      </c>
      <c r="B17" s="1" t="s">
        <v>3445</v>
      </c>
    </row>
    <row r="19" spans="1:2" x14ac:dyDescent="0.25">
      <c r="A19" s="1">
        <v>3</v>
      </c>
      <c r="B19" s="1" t="s">
        <v>3446</v>
      </c>
    </row>
    <row r="21" spans="1:2" x14ac:dyDescent="0.25">
      <c r="A21" s="1">
        <v>4</v>
      </c>
      <c r="B21" s="1" t="s">
        <v>3447</v>
      </c>
    </row>
    <row r="23" spans="1:2" x14ac:dyDescent="0.25">
      <c r="A23" s="1">
        <v>5</v>
      </c>
      <c r="B23" s="1" t="s">
        <v>3448</v>
      </c>
    </row>
    <row r="25" spans="1:2" x14ac:dyDescent="0.25">
      <c r="A25" s="1">
        <v>6</v>
      </c>
      <c r="B25" s="1" t="s">
        <v>3449</v>
      </c>
    </row>
    <row r="27" spans="1:2" x14ac:dyDescent="0.25">
      <c r="A27" s="1">
        <v>7</v>
      </c>
      <c r="B27" s="1" t="s">
        <v>3450</v>
      </c>
    </row>
    <row r="29" spans="1:2" x14ac:dyDescent="0.25">
      <c r="A29" s="1">
        <v>8</v>
      </c>
      <c r="B29" s="1" t="s">
        <v>3456</v>
      </c>
    </row>
    <row r="31" spans="1:2" x14ac:dyDescent="0.25">
      <c r="A31" s="1">
        <v>9</v>
      </c>
      <c r="B31" s="1" t="s">
        <v>3457</v>
      </c>
    </row>
    <row r="34" spans="1:1" x14ac:dyDescent="0.25">
      <c r="A34" s="1" t="s">
        <v>3451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88AFB-737D-47E9-BF09-177B0CB68558}">
  <dimension ref="A1:I162"/>
  <sheetViews>
    <sheetView zoomScale="200" zoomScaleNormal="200" workbookViewId="0">
      <pane ySplit="1" topLeftCell="A17" activePane="bottomLeft" state="frozen"/>
      <selection activeCell="H40" sqref="H40"/>
      <selection pane="bottomLeft" activeCell="H40" sqref="H40"/>
    </sheetView>
  </sheetViews>
  <sheetFormatPr defaultRowHeight="12.75" x14ac:dyDescent="0.25"/>
  <cols>
    <col min="1" max="1" width="18.28515625" style="63" bestFit="1" customWidth="1"/>
    <col min="2" max="2" width="4.28515625" style="63" bestFit="1" customWidth="1"/>
    <col min="3" max="3" width="4.140625" style="63" bestFit="1" customWidth="1"/>
    <col min="4" max="9" width="4.28515625" style="63" bestFit="1" customWidth="1"/>
    <col min="10" max="16384" width="9.140625" style="63"/>
  </cols>
  <sheetData>
    <row r="1" spans="1:9" x14ac:dyDescent="0.25">
      <c r="A1" s="69" t="s">
        <v>446</v>
      </c>
      <c r="B1" s="68">
        <v>0</v>
      </c>
      <c r="C1" s="68">
        <v>1</v>
      </c>
      <c r="D1" s="68">
        <v>2</v>
      </c>
      <c r="E1" s="68">
        <v>3</v>
      </c>
      <c r="F1" s="68">
        <v>4</v>
      </c>
      <c r="G1" s="68">
        <v>5</v>
      </c>
      <c r="H1" s="68">
        <v>6</v>
      </c>
      <c r="I1" s="68">
        <v>7</v>
      </c>
    </row>
    <row r="2" spans="1:9" x14ac:dyDescent="0.2">
      <c r="A2" s="64" t="s">
        <v>3435</v>
      </c>
      <c r="B2" s="67">
        <v>255</v>
      </c>
      <c r="C2" s="67">
        <v>273</v>
      </c>
      <c r="D2" s="67">
        <v>328</v>
      </c>
      <c r="E2" s="67">
        <v>378</v>
      </c>
      <c r="F2" s="67">
        <v>422</v>
      </c>
      <c r="G2" s="67">
        <v>466</v>
      </c>
      <c r="H2" s="64"/>
      <c r="I2" s="64"/>
    </row>
    <row r="3" spans="1:9" x14ac:dyDescent="0.2">
      <c r="A3" s="64" t="s">
        <v>438</v>
      </c>
      <c r="B3" s="65">
        <v>382</v>
      </c>
      <c r="C3" s="65">
        <v>409</v>
      </c>
      <c r="D3" s="65">
        <v>492</v>
      </c>
      <c r="E3" s="65">
        <v>568</v>
      </c>
      <c r="F3" s="65">
        <v>633</v>
      </c>
      <c r="G3" s="65">
        <v>699</v>
      </c>
      <c r="H3" s="64"/>
      <c r="I3" s="64"/>
    </row>
    <row r="4" spans="1:9" x14ac:dyDescent="0.2">
      <c r="A4" s="64" t="s">
        <v>413</v>
      </c>
      <c r="B4" s="65">
        <v>510</v>
      </c>
      <c r="C4" s="65">
        <v>546</v>
      </c>
      <c r="D4" s="65">
        <v>656</v>
      </c>
      <c r="E4" s="65">
        <v>757</v>
      </c>
      <c r="F4" s="65">
        <v>845</v>
      </c>
      <c r="G4" s="65">
        <v>932</v>
      </c>
      <c r="H4" s="64"/>
      <c r="I4" s="64"/>
    </row>
    <row r="5" spans="1:9" x14ac:dyDescent="0.2">
      <c r="A5" s="64" t="s">
        <v>388</v>
      </c>
      <c r="B5" s="65">
        <v>637</v>
      </c>
      <c r="C5" s="65">
        <v>683</v>
      </c>
      <c r="D5" s="65">
        <v>820</v>
      </c>
      <c r="E5" s="65">
        <v>946</v>
      </c>
      <c r="F5" s="65">
        <v>1056</v>
      </c>
      <c r="G5" s="65">
        <v>1165</v>
      </c>
      <c r="H5" s="64"/>
      <c r="I5" s="64"/>
    </row>
    <row r="6" spans="1:9" x14ac:dyDescent="0.2">
      <c r="A6" s="64" t="s">
        <v>338</v>
      </c>
      <c r="B6" s="65">
        <v>765</v>
      </c>
      <c r="C6" s="65">
        <v>819</v>
      </c>
      <c r="D6" s="65">
        <v>984</v>
      </c>
      <c r="E6" s="65">
        <v>1136</v>
      </c>
      <c r="F6" s="65">
        <v>1267</v>
      </c>
      <c r="G6" s="65">
        <v>1398</v>
      </c>
      <c r="H6" s="64"/>
      <c r="I6" s="64"/>
    </row>
    <row r="7" spans="1:9" x14ac:dyDescent="0.2">
      <c r="A7" s="64" t="s">
        <v>288</v>
      </c>
      <c r="B7" s="65">
        <v>892</v>
      </c>
      <c r="C7" s="65">
        <v>956</v>
      </c>
      <c r="D7" s="65">
        <v>1148</v>
      </c>
      <c r="E7" s="65">
        <v>1325</v>
      </c>
      <c r="F7" s="65">
        <v>1478</v>
      </c>
      <c r="G7" s="65">
        <v>1631</v>
      </c>
      <c r="H7" s="64"/>
      <c r="I7" s="64"/>
    </row>
    <row r="8" spans="1:9" x14ac:dyDescent="0.2">
      <c r="A8" s="64" t="s">
        <v>238</v>
      </c>
      <c r="B8" s="65">
        <v>1020</v>
      </c>
      <c r="C8" s="65">
        <v>1093</v>
      </c>
      <c r="D8" s="65">
        <v>1312</v>
      </c>
      <c r="E8" s="65">
        <v>1515</v>
      </c>
      <c r="F8" s="65">
        <v>1690</v>
      </c>
      <c r="G8" s="65">
        <v>1864</v>
      </c>
      <c r="H8" s="64"/>
      <c r="I8" s="64"/>
    </row>
    <row r="9" spans="1:9" x14ac:dyDescent="0.2">
      <c r="A9" s="64" t="s">
        <v>3434</v>
      </c>
      <c r="B9" s="65">
        <v>364</v>
      </c>
      <c r="C9" s="65">
        <v>390</v>
      </c>
      <c r="D9" s="65">
        <v>468</v>
      </c>
      <c r="E9" s="65">
        <v>541</v>
      </c>
      <c r="F9" s="65">
        <v>603</v>
      </c>
      <c r="G9" s="65">
        <v>665</v>
      </c>
      <c r="H9" s="64"/>
      <c r="I9" s="64"/>
    </row>
    <row r="10" spans="1:9" x14ac:dyDescent="0.2">
      <c r="A10" s="64" t="s">
        <v>437</v>
      </c>
      <c r="B10" s="65">
        <v>546</v>
      </c>
      <c r="C10" s="65">
        <v>585</v>
      </c>
      <c r="D10" s="65">
        <v>702</v>
      </c>
      <c r="E10" s="65">
        <v>811</v>
      </c>
      <c r="F10" s="65">
        <v>905</v>
      </c>
      <c r="G10" s="65">
        <v>998</v>
      </c>
      <c r="H10" s="64"/>
      <c r="I10" s="64"/>
    </row>
    <row r="11" spans="1:9" x14ac:dyDescent="0.2">
      <c r="A11" s="64" t="s">
        <v>412</v>
      </c>
      <c r="B11" s="65">
        <v>728</v>
      </c>
      <c r="C11" s="65">
        <v>780</v>
      </c>
      <c r="D11" s="65">
        <v>936</v>
      </c>
      <c r="E11" s="65">
        <v>1082</v>
      </c>
      <c r="F11" s="65">
        <v>1207</v>
      </c>
      <c r="G11" s="65">
        <v>1331</v>
      </c>
      <c r="H11" s="64"/>
      <c r="I11" s="64"/>
    </row>
    <row r="12" spans="1:9" x14ac:dyDescent="0.2">
      <c r="A12" s="64" t="s">
        <v>387</v>
      </c>
      <c r="B12" s="65">
        <v>910</v>
      </c>
      <c r="C12" s="65">
        <v>975</v>
      </c>
      <c r="D12" s="65">
        <v>1170</v>
      </c>
      <c r="E12" s="65">
        <v>1352</v>
      </c>
      <c r="F12" s="65">
        <v>1508</v>
      </c>
      <c r="G12" s="65">
        <v>1664</v>
      </c>
      <c r="H12" s="64"/>
      <c r="I12" s="64"/>
    </row>
    <row r="13" spans="1:9" x14ac:dyDescent="0.2">
      <c r="A13" s="64" t="s">
        <v>337</v>
      </c>
      <c r="B13" s="65">
        <v>1092</v>
      </c>
      <c r="C13" s="65">
        <v>1170</v>
      </c>
      <c r="D13" s="65">
        <v>1404</v>
      </c>
      <c r="E13" s="65">
        <v>1623</v>
      </c>
      <c r="F13" s="65">
        <v>1810</v>
      </c>
      <c r="G13" s="65">
        <v>1997</v>
      </c>
      <c r="H13" s="64"/>
      <c r="I13" s="64"/>
    </row>
    <row r="14" spans="1:9" x14ac:dyDescent="0.2">
      <c r="A14" s="64" t="s">
        <v>287</v>
      </c>
      <c r="B14" s="65">
        <v>1274</v>
      </c>
      <c r="C14" s="65">
        <v>1365</v>
      </c>
      <c r="D14" s="65">
        <v>1638</v>
      </c>
      <c r="E14" s="65">
        <v>1893</v>
      </c>
      <c r="F14" s="65">
        <v>2112</v>
      </c>
      <c r="G14" s="65">
        <v>2330</v>
      </c>
      <c r="H14" s="64"/>
      <c r="I14" s="64"/>
    </row>
    <row r="15" spans="1:9" x14ac:dyDescent="0.2">
      <c r="A15" s="64" t="s">
        <v>237</v>
      </c>
      <c r="B15" s="65">
        <v>1456</v>
      </c>
      <c r="C15" s="65">
        <v>1560</v>
      </c>
      <c r="D15" s="65">
        <v>1872</v>
      </c>
      <c r="E15" s="65">
        <v>2164</v>
      </c>
      <c r="F15" s="65">
        <v>2414</v>
      </c>
      <c r="G15" s="65">
        <v>2663</v>
      </c>
      <c r="H15" s="64"/>
      <c r="I15" s="64"/>
    </row>
    <row r="16" spans="1:9" x14ac:dyDescent="0.2">
      <c r="A16" s="64" t="s">
        <v>3433</v>
      </c>
      <c r="B16" s="65">
        <v>364</v>
      </c>
      <c r="C16" s="65">
        <v>390</v>
      </c>
      <c r="D16" s="65">
        <v>468</v>
      </c>
      <c r="E16" s="65">
        <v>541</v>
      </c>
      <c r="F16" s="65">
        <v>603</v>
      </c>
      <c r="G16" s="65">
        <v>665</v>
      </c>
      <c r="H16" s="64"/>
      <c r="I16" s="64"/>
    </row>
    <row r="17" spans="1:9" x14ac:dyDescent="0.2">
      <c r="A17" s="64" t="s">
        <v>435</v>
      </c>
      <c r="B17" s="65">
        <v>546</v>
      </c>
      <c r="C17" s="65">
        <v>585</v>
      </c>
      <c r="D17" s="65">
        <v>702</v>
      </c>
      <c r="E17" s="65">
        <v>811</v>
      </c>
      <c r="F17" s="65">
        <v>905</v>
      </c>
      <c r="G17" s="65">
        <v>998</v>
      </c>
      <c r="H17" s="64"/>
      <c r="I17" s="64"/>
    </row>
    <row r="18" spans="1:9" x14ac:dyDescent="0.2">
      <c r="A18" s="64" t="s">
        <v>410</v>
      </c>
      <c r="B18" s="65">
        <v>728</v>
      </c>
      <c r="C18" s="65">
        <v>780</v>
      </c>
      <c r="D18" s="65">
        <v>936</v>
      </c>
      <c r="E18" s="65">
        <v>1082</v>
      </c>
      <c r="F18" s="65">
        <v>1207</v>
      </c>
      <c r="G18" s="65">
        <v>1331</v>
      </c>
      <c r="H18" s="64"/>
      <c r="I18" s="64"/>
    </row>
    <row r="19" spans="1:9" x14ac:dyDescent="0.2">
      <c r="A19" s="64" t="s">
        <v>385</v>
      </c>
      <c r="B19" s="65">
        <v>910</v>
      </c>
      <c r="C19" s="65">
        <v>975</v>
      </c>
      <c r="D19" s="65">
        <v>1170</v>
      </c>
      <c r="E19" s="65">
        <v>1352</v>
      </c>
      <c r="F19" s="65">
        <v>1508</v>
      </c>
      <c r="G19" s="65">
        <v>1664</v>
      </c>
      <c r="H19" s="64"/>
      <c r="I19" s="64"/>
    </row>
    <row r="20" spans="1:9" x14ac:dyDescent="0.2">
      <c r="A20" s="64" t="s">
        <v>335</v>
      </c>
      <c r="B20" s="65">
        <v>1092</v>
      </c>
      <c r="C20" s="65">
        <v>1170</v>
      </c>
      <c r="D20" s="65">
        <v>1404</v>
      </c>
      <c r="E20" s="65">
        <v>1623</v>
      </c>
      <c r="F20" s="65">
        <v>1810</v>
      </c>
      <c r="G20" s="65">
        <v>1997</v>
      </c>
      <c r="H20" s="64"/>
      <c r="I20" s="64"/>
    </row>
    <row r="21" spans="1:9" x14ac:dyDescent="0.2">
      <c r="A21" s="64" t="s">
        <v>285</v>
      </c>
      <c r="B21" s="65">
        <v>1274</v>
      </c>
      <c r="C21" s="65">
        <v>1365</v>
      </c>
      <c r="D21" s="65">
        <v>1638</v>
      </c>
      <c r="E21" s="65">
        <v>1893</v>
      </c>
      <c r="F21" s="65">
        <v>2112</v>
      </c>
      <c r="G21" s="65">
        <v>2330</v>
      </c>
      <c r="H21" s="64"/>
      <c r="I21" s="64"/>
    </row>
    <row r="22" spans="1:9" x14ac:dyDescent="0.2">
      <c r="A22" s="64" t="s">
        <v>235</v>
      </c>
      <c r="B22" s="65">
        <v>1456</v>
      </c>
      <c r="C22" s="65">
        <v>1560</v>
      </c>
      <c r="D22" s="65">
        <v>1872</v>
      </c>
      <c r="E22" s="65">
        <v>2164</v>
      </c>
      <c r="F22" s="65">
        <v>2414</v>
      </c>
      <c r="G22" s="65">
        <v>2663</v>
      </c>
      <c r="H22" s="64"/>
      <c r="I22" s="64"/>
    </row>
    <row r="23" spans="1:9" x14ac:dyDescent="0.2">
      <c r="A23" s="64" t="s">
        <v>3432</v>
      </c>
      <c r="B23" s="65">
        <v>364</v>
      </c>
      <c r="C23" s="65">
        <v>390</v>
      </c>
      <c r="D23" s="65">
        <v>468</v>
      </c>
      <c r="E23" s="65">
        <v>541</v>
      </c>
      <c r="F23" s="65">
        <v>603</v>
      </c>
      <c r="G23" s="65">
        <v>665</v>
      </c>
      <c r="H23" s="64"/>
      <c r="I23" s="64"/>
    </row>
    <row r="24" spans="1:9" x14ac:dyDescent="0.2">
      <c r="A24" s="64" t="s">
        <v>436</v>
      </c>
      <c r="B24" s="65">
        <v>546</v>
      </c>
      <c r="C24" s="65">
        <v>585</v>
      </c>
      <c r="D24" s="65">
        <v>702</v>
      </c>
      <c r="E24" s="65">
        <v>811</v>
      </c>
      <c r="F24" s="65">
        <v>905</v>
      </c>
      <c r="G24" s="65">
        <v>998</v>
      </c>
      <c r="H24" s="64"/>
      <c r="I24" s="64"/>
    </row>
    <row r="25" spans="1:9" x14ac:dyDescent="0.2">
      <c r="A25" s="64" t="s">
        <v>411</v>
      </c>
      <c r="B25" s="65">
        <v>728</v>
      </c>
      <c r="C25" s="65">
        <v>780</v>
      </c>
      <c r="D25" s="65">
        <v>936</v>
      </c>
      <c r="E25" s="65">
        <v>1082</v>
      </c>
      <c r="F25" s="65">
        <v>1207</v>
      </c>
      <c r="G25" s="65">
        <v>1331</v>
      </c>
      <c r="H25" s="64"/>
      <c r="I25" s="64"/>
    </row>
    <row r="26" spans="1:9" x14ac:dyDescent="0.2">
      <c r="A26" s="64" t="s">
        <v>386</v>
      </c>
      <c r="B26" s="65">
        <v>910</v>
      </c>
      <c r="C26" s="65">
        <v>975</v>
      </c>
      <c r="D26" s="65">
        <v>1170</v>
      </c>
      <c r="E26" s="65">
        <v>1352</v>
      </c>
      <c r="F26" s="65">
        <v>1508</v>
      </c>
      <c r="G26" s="65">
        <v>1664</v>
      </c>
      <c r="H26" s="64"/>
      <c r="I26" s="64"/>
    </row>
    <row r="27" spans="1:9" x14ac:dyDescent="0.2">
      <c r="A27" s="64" t="s">
        <v>336</v>
      </c>
      <c r="B27" s="65">
        <v>1092</v>
      </c>
      <c r="C27" s="65">
        <v>1170</v>
      </c>
      <c r="D27" s="65">
        <v>1404</v>
      </c>
      <c r="E27" s="65">
        <v>1623</v>
      </c>
      <c r="F27" s="65">
        <v>1810</v>
      </c>
      <c r="G27" s="65">
        <v>1997</v>
      </c>
      <c r="H27" s="64"/>
      <c r="I27" s="64"/>
    </row>
    <row r="28" spans="1:9" x14ac:dyDescent="0.2">
      <c r="A28" s="64" t="s">
        <v>286</v>
      </c>
      <c r="B28" s="65">
        <v>1274</v>
      </c>
      <c r="C28" s="65">
        <v>1365</v>
      </c>
      <c r="D28" s="65">
        <v>1638</v>
      </c>
      <c r="E28" s="65">
        <v>1893</v>
      </c>
      <c r="F28" s="65">
        <v>2112</v>
      </c>
      <c r="G28" s="65">
        <v>2330</v>
      </c>
      <c r="H28" s="64"/>
      <c r="I28" s="64"/>
    </row>
    <row r="29" spans="1:9" x14ac:dyDescent="0.2">
      <c r="A29" s="64" t="s">
        <v>236</v>
      </c>
      <c r="B29" s="65">
        <v>1456</v>
      </c>
      <c r="C29" s="65">
        <v>1560</v>
      </c>
      <c r="D29" s="65">
        <v>1872</v>
      </c>
      <c r="E29" s="65">
        <v>2164</v>
      </c>
      <c r="F29" s="65">
        <v>2414</v>
      </c>
      <c r="G29" s="65">
        <v>2663</v>
      </c>
      <c r="H29" s="64"/>
      <c r="I29" s="64"/>
    </row>
    <row r="30" spans="1:9" x14ac:dyDescent="0.2">
      <c r="A30" s="64" t="s">
        <v>3431</v>
      </c>
      <c r="B30" s="65">
        <v>441</v>
      </c>
      <c r="C30" s="65">
        <v>472</v>
      </c>
      <c r="D30" s="65">
        <v>567</v>
      </c>
      <c r="E30" s="65">
        <v>655</v>
      </c>
      <c r="F30" s="65">
        <v>731</v>
      </c>
      <c r="G30" s="65">
        <v>806</v>
      </c>
      <c r="H30" s="64"/>
      <c r="I30" s="64"/>
    </row>
    <row r="31" spans="1:9" x14ac:dyDescent="0.2">
      <c r="A31" s="64" t="s">
        <v>434</v>
      </c>
      <c r="B31" s="65">
        <v>661</v>
      </c>
      <c r="C31" s="65">
        <v>708</v>
      </c>
      <c r="D31" s="65">
        <v>850</v>
      </c>
      <c r="E31" s="65">
        <v>982</v>
      </c>
      <c r="F31" s="65">
        <v>1096</v>
      </c>
      <c r="G31" s="65">
        <v>1210</v>
      </c>
      <c r="H31" s="64"/>
      <c r="I31" s="64"/>
    </row>
    <row r="32" spans="1:9" x14ac:dyDescent="0.2">
      <c r="A32" s="64" t="s">
        <v>409</v>
      </c>
      <c r="B32" s="65">
        <v>882</v>
      </c>
      <c r="C32" s="65">
        <v>945</v>
      </c>
      <c r="D32" s="65">
        <v>1134</v>
      </c>
      <c r="E32" s="65">
        <v>1310</v>
      </c>
      <c r="F32" s="65">
        <v>1462</v>
      </c>
      <c r="G32" s="65">
        <v>1613</v>
      </c>
      <c r="H32" s="64"/>
      <c r="I32" s="64"/>
    </row>
    <row r="33" spans="1:9" x14ac:dyDescent="0.2">
      <c r="A33" s="64" t="s">
        <v>384</v>
      </c>
      <c r="B33" s="65">
        <v>1102</v>
      </c>
      <c r="C33" s="65">
        <v>1181</v>
      </c>
      <c r="D33" s="65">
        <v>1417</v>
      </c>
      <c r="E33" s="65">
        <v>1638</v>
      </c>
      <c r="F33" s="65">
        <v>1827</v>
      </c>
      <c r="G33" s="65">
        <v>2016</v>
      </c>
      <c r="H33" s="64"/>
      <c r="I33" s="64"/>
    </row>
    <row r="34" spans="1:9" x14ac:dyDescent="0.2">
      <c r="A34" s="64" t="s">
        <v>334</v>
      </c>
      <c r="B34" s="65">
        <v>1323</v>
      </c>
      <c r="C34" s="65">
        <v>1417</v>
      </c>
      <c r="D34" s="65">
        <v>1701</v>
      </c>
      <c r="E34" s="65">
        <v>1965</v>
      </c>
      <c r="F34" s="65">
        <v>2193</v>
      </c>
      <c r="G34" s="65">
        <v>2420</v>
      </c>
      <c r="H34" s="64"/>
      <c r="I34" s="64"/>
    </row>
    <row r="35" spans="1:9" x14ac:dyDescent="0.2">
      <c r="A35" s="64" t="s">
        <v>284</v>
      </c>
      <c r="B35" s="65">
        <v>1543</v>
      </c>
      <c r="C35" s="65">
        <v>1653</v>
      </c>
      <c r="D35" s="65">
        <v>1984</v>
      </c>
      <c r="E35" s="65">
        <v>2293</v>
      </c>
      <c r="F35" s="65">
        <v>2558</v>
      </c>
      <c r="G35" s="65">
        <v>2823</v>
      </c>
      <c r="H35" s="64"/>
      <c r="I35" s="64"/>
    </row>
    <row r="36" spans="1:9" x14ac:dyDescent="0.2">
      <c r="A36" s="64" t="s">
        <v>234</v>
      </c>
      <c r="B36" s="65">
        <v>1764</v>
      </c>
      <c r="C36" s="65">
        <v>1890</v>
      </c>
      <c r="D36" s="65">
        <v>2268</v>
      </c>
      <c r="E36" s="65">
        <v>2621</v>
      </c>
      <c r="F36" s="65">
        <v>2924</v>
      </c>
      <c r="G36" s="65">
        <v>3227</v>
      </c>
      <c r="H36" s="64"/>
      <c r="I36" s="64"/>
    </row>
    <row r="37" spans="1:9" x14ac:dyDescent="0.2">
      <c r="A37" s="64" t="s">
        <v>3430</v>
      </c>
      <c r="B37" s="65">
        <v>255</v>
      </c>
      <c r="C37" s="65">
        <v>273</v>
      </c>
      <c r="D37" s="65">
        <v>328</v>
      </c>
      <c r="E37" s="65">
        <v>378</v>
      </c>
      <c r="F37" s="65">
        <v>422</v>
      </c>
      <c r="G37" s="65">
        <v>466</v>
      </c>
      <c r="H37" s="64"/>
      <c r="I37" s="64"/>
    </row>
    <row r="38" spans="1:9" x14ac:dyDescent="0.2">
      <c r="A38" s="64" t="s">
        <v>433</v>
      </c>
      <c r="B38" s="65">
        <v>382</v>
      </c>
      <c r="C38" s="65">
        <v>409</v>
      </c>
      <c r="D38" s="65">
        <v>492</v>
      </c>
      <c r="E38" s="65">
        <v>568</v>
      </c>
      <c r="F38" s="65">
        <v>633</v>
      </c>
      <c r="G38" s="65">
        <v>699</v>
      </c>
      <c r="H38" s="64"/>
      <c r="I38" s="64"/>
    </row>
    <row r="39" spans="1:9" x14ac:dyDescent="0.2">
      <c r="A39" s="64" t="s">
        <v>408</v>
      </c>
      <c r="B39" s="65">
        <v>510</v>
      </c>
      <c r="C39" s="65">
        <v>546</v>
      </c>
      <c r="D39" s="65">
        <v>656</v>
      </c>
      <c r="E39" s="65">
        <v>757</v>
      </c>
      <c r="F39" s="65">
        <v>845</v>
      </c>
      <c r="G39" s="65">
        <v>932</v>
      </c>
      <c r="H39" s="64"/>
      <c r="I39" s="64"/>
    </row>
    <row r="40" spans="1:9" x14ac:dyDescent="0.2">
      <c r="A40" s="64" t="s">
        <v>383</v>
      </c>
      <c r="B40" s="65">
        <v>637</v>
      </c>
      <c r="C40" s="65">
        <v>683</v>
      </c>
      <c r="D40" s="65">
        <v>820</v>
      </c>
      <c r="E40" s="65">
        <v>946</v>
      </c>
      <c r="F40" s="65">
        <v>1056</v>
      </c>
      <c r="G40" s="65">
        <v>1165</v>
      </c>
      <c r="H40" s="64"/>
      <c r="I40" s="64"/>
    </row>
    <row r="41" spans="1:9" x14ac:dyDescent="0.2">
      <c r="A41" s="64" t="s">
        <v>333</v>
      </c>
      <c r="B41" s="65">
        <v>765</v>
      </c>
      <c r="C41" s="65">
        <v>819</v>
      </c>
      <c r="D41" s="65">
        <v>984</v>
      </c>
      <c r="E41" s="65">
        <v>1136</v>
      </c>
      <c r="F41" s="65">
        <v>1267</v>
      </c>
      <c r="G41" s="65">
        <v>1398</v>
      </c>
      <c r="H41" s="64"/>
      <c r="I41" s="64"/>
    </row>
    <row r="42" spans="1:9" x14ac:dyDescent="0.2">
      <c r="A42" s="64" t="s">
        <v>283</v>
      </c>
      <c r="B42" s="65">
        <v>892</v>
      </c>
      <c r="C42" s="65">
        <v>956</v>
      </c>
      <c r="D42" s="65">
        <v>1148</v>
      </c>
      <c r="E42" s="65">
        <v>1325</v>
      </c>
      <c r="F42" s="65">
        <v>1478</v>
      </c>
      <c r="G42" s="65">
        <v>1631</v>
      </c>
      <c r="H42" s="64"/>
      <c r="I42" s="64"/>
    </row>
    <row r="43" spans="1:9" x14ac:dyDescent="0.2">
      <c r="A43" s="64" t="s">
        <v>233</v>
      </c>
      <c r="B43" s="65">
        <v>1020</v>
      </c>
      <c r="C43" s="65">
        <v>1093</v>
      </c>
      <c r="D43" s="65">
        <v>1312</v>
      </c>
      <c r="E43" s="65">
        <v>1515</v>
      </c>
      <c r="F43" s="65">
        <v>1690</v>
      </c>
      <c r="G43" s="65">
        <v>1864</v>
      </c>
      <c r="H43" s="64"/>
      <c r="I43" s="64"/>
    </row>
    <row r="44" spans="1:9" x14ac:dyDescent="0.2">
      <c r="A44" s="64" t="s">
        <v>3429</v>
      </c>
      <c r="B44" s="65">
        <v>364</v>
      </c>
      <c r="C44" s="65">
        <v>390</v>
      </c>
      <c r="D44" s="65">
        <v>468</v>
      </c>
      <c r="E44" s="65">
        <v>541</v>
      </c>
      <c r="F44" s="65">
        <v>603</v>
      </c>
      <c r="G44" s="65">
        <v>665</v>
      </c>
      <c r="H44" s="64"/>
      <c r="I44" s="64"/>
    </row>
    <row r="45" spans="1:9" x14ac:dyDescent="0.2">
      <c r="A45" s="64" t="s">
        <v>432</v>
      </c>
      <c r="B45" s="65">
        <v>546</v>
      </c>
      <c r="C45" s="65">
        <v>585</v>
      </c>
      <c r="D45" s="65">
        <v>702</v>
      </c>
      <c r="E45" s="65">
        <v>811</v>
      </c>
      <c r="F45" s="65">
        <v>905</v>
      </c>
      <c r="G45" s="65">
        <v>998</v>
      </c>
      <c r="H45" s="64"/>
      <c r="I45" s="64"/>
    </row>
    <row r="46" spans="1:9" x14ac:dyDescent="0.2">
      <c r="A46" s="64" t="s">
        <v>407</v>
      </c>
      <c r="B46" s="65">
        <v>728</v>
      </c>
      <c r="C46" s="65">
        <v>780</v>
      </c>
      <c r="D46" s="65">
        <v>936</v>
      </c>
      <c r="E46" s="65">
        <v>1082</v>
      </c>
      <c r="F46" s="65">
        <v>1207</v>
      </c>
      <c r="G46" s="65">
        <v>1331</v>
      </c>
      <c r="H46" s="64"/>
      <c r="I46" s="64"/>
    </row>
    <row r="47" spans="1:9" x14ac:dyDescent="0.2">
      <c r="A47" s="64" t="s">
        <v>382</v>
      </c>
      <c r="B47" s="65">
        <v>910</v>
      </c>
      <c r="C47" s="65">
        <v>975</v>
      </c>
      <c r="D47" s="65">
        <v>1170</v>
      </c>
      <c r="E47" s="65">
        <v>1352</v>
      </c>
      <c r="F47" s="65">
        <v>1508</v>
      </c>
      <c r="G47" s="65">
        <v>1664</v>
      </c>
      <c r="H47" s="64"/>
      <c r="I47" s="64"/>
    </row>
    <row r="48" spans="1:9" x14ac:dyDescent="0.2">
      <c r="A48" s="64" t="s">
        <v>332</v>
      </c>
      <c r="B48" s="65">
        <v>1092</v>
      </c>
      <c r="C48" s="65">
        <v>1170</v>
      </c>
      <c r="D48" s="65">
        <v>1404</v>
      </c>
      <c r="E48" s="65">
        <v>1623</v>
      </c>
      <c r="F48" s="65">
        <v>1810</v>
      </c>
      <c r="G48" s="65">
        <v>1997</v>
      </c>
      <c r="H48" s="64"/>
      <c r="I48" s="64"/>
    </row>
    <row r="49" spans="1:9" x14ac:dyDescent="0.2">
      <c r="A49" s="64" t="s">
        <v>282</v>
      </c>
      <c r="B49" s="65">
        <v>1274</v>
      </c>
      <c r="C49" s="65">
        <v>1365</v>
      </c>
      <c r="D49" s="65">
        <v>1638</v>
      </c>
      <c r="E49" s="65">
        <v>1893</v>
      </c>
      <c r="F49" s="65">
        <v>2112</v>
      </c>
      <c r="G49" s="65">
        <v>2330</v>
      </c>
      <c r="H49" s="64"/>
      <c r="I49" s="64"/>
    </row>
    <row r="50" spans="1:9" x14ac:dyDescent="0.2">
      <c r="A50" s="64" t="s">
        <v>232</v>
      </c>
      <c r="B50" s="65">
        <v>1456</v>
      </c>
      <c r="C50" s="65">
        <v>1560</v>
      </c>
      <c r="D50" s="65">
        <v>1872</v>
      </c>
      <c r="E50" s="65">
        <v>2164</v>
      </c>
      <c r="F50" s="65">
        <v>2414</v>
      </c>
      <c r="G50" s="65">
        <v>2663</v>
      </c>
      <c r="H50" s="64"/>
      <c r="I50" s="64"/>
    </row>
    <row r="51" spans="1:9" x14ac:dyDescent="0.2">
      <c r="A51" s="64" t="s">
        <v>3428</v>
      </c>
      <c r="B51" s="65">
        <v>338</v>
      </c>
      <c r="C51" s="65">
        <v>362</v>
      </c>
      <c r="D51" s="65">
        <v>435</v>
      </c>
      <c r="E51" s="65">
        <v>502</v>
      </c>
      <c r="F51" s="65">
        <v>560</v>
      </c>
      <c r="G51" s="65">
        <v>618</v>
      </c>
      <c r="H51" s="64"/>
      <c r="I51" s="64"/>
    </row>
    <row r="52" spans="1:9" x14ac:dyDescent="0.2">
      <c r="A52" s="64" t="s">
        <v>431</v>
      </c>
      <c r="B52" s="65">
        <v>507</v>
      </c>
      <c r="C52" s="65">
        <v>543</v>
      </c>
      <c r="D52" s="65">
        <v>652</v>
      </c>
      <c r="E52" s="65">
        <v>753</v>
      </c>
      <c r="F52" s="65">
        <v>840</v>
      </c>
      <c r="G52" s="65">
        <v>927</v>
      </c>
      <c r="H52" s="64"/>
      <c r="I52" s="64"/>
    </row>
    <row r="53" spans="1:9" x14ac:dyDescent="0.2">
      <c r="A53" s="64" t="s">
        <v>406</v>
      </c>
      <c r="B53" s="65">
        <v>677</v>
      </c>
      <c r="C53" s="65">
        <v>725</v>
      </c>
      <c r="D53" s="65">
        <v>870</v>
      </c>
      <c r="E53" s="65">
        <v>1005</v>
      </c>
      <c r="F53" s="65">
        <v>1121</v>
      </c>
      <c r="G53" s="65">
        <v>1237</v>
      </c>
      <c r="H53" s="64"/>
      <c r="I53" s="64"/>
    </row>
    <row r="54" spans="1:9" x14ac:dyDescent="0.2">
      <c r="A54" s="64" t="s">
        <v>381</v>
      </c>
      <c r="B54" s="65">
        <v>846</v>
      </c>
      <c r="C54" s="65">
        <v>906</v>
      </c>
      <c r="D54" s="65">
        <v>1087</v>
      </c>
      <c r="E54" s="65">
        <v>1256</v>
      </c>
      <c r="F54" s="65">
        <v>1401</v>
      </c>
      <c r="G54" s="65">
        <v>1546</v>
      </c>
      <c r="H54" s="64"/>
      <c r="I54" s="64"/>
    </row>
    <row r="55" spans="1:9" x14ac:dyDescent="0.2">
      <c r="A55" s="64" t="s">
        <v>331</v>
      </c>
      <c r="B55" s="65">
        <v>1015</v>
      </c>
      <c r="C55" s="65">
        <v>1087</v>
      </c>
      <c r="D55" s="65">
        <v>1305</v>
      </c>
      <c r="E55" s="65">
        <v>1507</v>
      </c>
      <c r="F55" s="65">
        <v>1681</v>
      </c>
      <c r="G55" s="65">
        <v>1855</v>
      </c>
      <c r="H55" s="64"/>
      <c r="I55" s="64"/>
    </row>
    <row r="56" spans="1:9" x14ac:dyDescent="0.2">
      <c r="A56" s="64" t="s">
        <v>281</v>
      </c>
      <c r="B56" s="65">
        <v>1184</v>
      </c>
      <c r="C56" s="65">
        <v>1268</v>
      </c>
      <c r="D56" s="65">
        <v>1522</v>
      </c>
      <c r="E56" s="65">
        <v>1758</v>
      </c>
      <c r="F56" s="65">
        <v>1961</v>
      </c>
      <c r="G56" s="65">
        <v>2164</v>
      </c>
      <c r="H56" s="64"/>
      <c r="I56" s="64"/>
    </row>
    <row r="57" spans="1:9" x14ac:dyDescent="0.2">
      <c r="A57" s="64" t="s">
        <v>231</v>
      </c>
      <c r="B57" s="65">
        <v>1354</v>
      </c>
      <c r="C57" s="65">
        <v>1450</v>
      </c>
      <c r="D57" s="65">
        <v>1740</v>
      </c>
      <c r="E57" s="65">
        <v>2010</v>
      </c>
      <c r="F57" s="65">
        <v>2242</v>
      </c>
      <c r="G57" s="65">
        <v>2474</v>
      </c>
      <c r="H57" s="64"/>
      <c r="I57" s="64"/>
    </row>
    <row r="58" spans="1:9" x14ac:dyDescent="0.2">
      <c r="A58" s="64" t="s">
        <v>3427</v>
      </c>
      <c r="B58" s="65">
        <v>441</v>
      </c>
      <c r="C58" s="65">
        <v>472</v>
      </c>
      <c r="D58" s="65">
        <v>567</v>
      </c>
      <c r="E58" s="65">
        <v>655</v>
      </c>
      <c r="F58" s="65">
        <v>731</v>
      </c>
      <c r="G58" s="65">
        <v>806</v>
      </c>
      <c r="H58" s="64"/>
      <c r="I58" s="64"/>
    </row>
    <row r="59" spans="1:9" x14ac:dyDescent="0.2">
      <c r="A59" s="64" t="s">
        <v>430</v>
      </c>
      <c r="B59" s="65">
        <v>661</v>
      </c>
      <c r="C59" s="65">
        <v>708</v>
      </c>
      <c r="D59" s="65">
        <v>850</v>
      </c>
      <c r="E59" s="65">
        <v>982</v>
      </c>
      <c r="F59" s="65">
        <v>1096</v>
      </c>
      <c r="G59" s="65">
        <v>1210</v>
      </c>
      <c r="H59" s="64"/>
      <c r="I59" s="64"/>
    </row>
    <row r="60" spans="1:9" x14ac:dyDescent="0.2">
      <c r="A60" s="64" t="s">
        <v>405</v>
      </c>
      <c r="B60" s="65">
        <v>882</v>
      </c>
      <c r="C60" s="65">
        <v>945</v>
      </c>
      <c r="D60" s="65">
        <v>1134</v>
      </c>
      <c r="E60" s="65">
        <v>1310</v>
      </c>
      <c r="F60" s="65">
        <v>1462</v>
      </c>
      <c r="G60" s="65">
        <v>1613</v>
      </c>
      <c r="H60" s="64"/>
      <c r="I60" s="64"/>
    </row>
    <row r="61" spans="1:9" x14ac:dyDescent="0.2">
      <c r="A61" s="64" t="s">
        <v>380</v>
      </c>
      <c r="B61" s="65">
        <v>1102</v>
      </c>
      <c r="C61" s="65">
        <v>1181</v>
      </c>
      <c r="D61" s="65">
        <v>1417</v>
      </c>
      <c r="E61" s="65">
        <v>1638</v>
      </c>
      <c r="F61" s="65">
        <v>1827</v>
      </c>
      <c r="G61" s="65">
        <v>2016</v>
      </c>
      <c r="H61" s="64"/>
      <c r="I61" s="64"/>
    </row>
    <row r="62" spans="1:9" x14ac:dyDescent="0.2">
      <c r="A62" s="64" t="s">
        <v>330</v>
      </c>
      <c r="B62" s="65">
        <v>1323</v>
      </c>
      <c r="C62" s="65">
        <v>1417</v>
      </c>
      <c r="D62" s="65">
        <v>1701</v>
      </c>
      <c r="E62" s="65">
        <v>1965</v>
      </c>
      <c r="F62" s="65">
        <v>2193</v>
      </c>
      <c r="G62" s="65">
        <v>2420</v>
      </c>
      <c r="H62" s="64"/>
      <c r="I62" s="64"/>
    </row>
    <row r="63" spans="1:9" x14ac:dyDescent="0.2">
      <c r="A63" s="64" t="s">
        <v>280</v>
      </c>
      <c r="B63" s="65">
        <v>1543</v>
      </c>
      <c r="C63" s="65">
        <v>1653</v>
      </c>
      <c r="D63" s="65">
        <v>1984</v>
      </c>
      <c r="E63" s="65">
        <v>2293</v>
      </c>
      <c r="F63" s="65">
        <v>2558</v>
      </c>
      <c r="G63" s="65">
        <v>2823</v>
      </c>
      <c r="H63" s="64"/>
      <c r="I63" s="64"/>
    </row>
    <row r="64" spans="1:9" x14ac:dyDescent="0.2">
      <c r="A64" s="64" t="s">
        <v>230</v>
      </c>
      <c r="B64" s="65">
        <v>1764</v>
      </c>
      <c r="C64" s="65">
        <v>1890</v>
      </c>
      <c r="D64" s="65">
        <v>2268</v>
      </c>
      <c r="E64" s="65">
        <v>2621</v>
      </c>
      <c r="F64" s="65">
        <v>2924</v>
      </c>
      <c r="G64" s="65">
        <v>3227</v>
      </c>
      <c r="H64" s="64"/>
      <c r="I64" s="64"/>
    </row>
    <row r="65" spans="1:9" x14ac:dyDescent="0.2">
      <c r="A65" s="64" t="s">
        <v>3426</v>
      </c>
      <c r="B65" s="65">
        <v>255</v>
      </c>
      <c r="C65" s="65">
        <v>273</v>
      </c>
      <c r="D65" s="65">
        <v>328</v>
      </c>
      <c r="E65" s="65">
        <v>378</v>
      </c>
      <c r="F65" s="65">
        <v>422</v>
      </c>
      <c r="G65" s="65">
        <v>466</v>
      </c>
      <c r="H65" s="64"/>
      <c r="I65" s="64"/>
    </row>
    <row r="66" spans="1:9" x14ac:dyDescent="0.2">
      <c r="A66" s="64" t="s">
        <v>429</v>
      </c>
      <c r="B66" s="65">
        <v>382</v>
      </c>
      <c r="C66" s="65">
        <v>409</v>
      </c>
      <c r="D66" s="65">
        <v>492</v>
      </c>
      <c r="E66" s="65">
        <v>568</v>
      </c>
      <c r="F66" s="65">
        <v>633</v>
      </c>
      <c r="G66" s="65">
        <v>699</v>
      </c>
      <c r="H66" s="64"/>
      <c r="I66" s="64"/>
    </row>
    <row r="67" spans="1:9" x14ac:dyDescent="0.2">
      <c r="A67" s="64" t="s">
        <v>404</v>
      </c>
      <c r="B67" s="65">
        <v>510</v>
      </c>
      <c r="C67" s="65">
        <v>546</v>
      </c>
      <c r="D67" s="65">
        <v>656</v>
      </c>
      <c r="E67" s="65">
        <v>757</v>
      </c>
      <c r="F67" s="65">
        <v>845</v>
      </c>
      <c r="G67" s="65">
        <v>932</v>
      </c>
      <c r="H67" s="64"/>
      <c r="I67" s="64"/>
    </row>
    <row r="68" spans="1:9" x14ac:dyDescent="0.2">
      <c r="A68" s="64" t="s">
        <v>379</v>
      </c>
      <c r="B68" s="65">
        <v>637</v>
      </c>
      <c r="C68" s="65">
        <v>683</v>
      </c>
      <c r="D68" s="65">
        <v>820</v>
      </c>
      <c r="E68" s="65">
        <v>946</v>
      </c>
      <c r="F68" s="65">
        <v>1056</v>
      </c>
      <c r="G68" s="65">
        <v>1165</v>
      </c>
      <c r="H68" s="64"/>
      <c r="I68" s="64"/>
    </row>
    <row r="69" spans="1:9" x14ac:dyDescent="0.2">
      <c r="A69" s="64" t="s">
        <v>329</v>
      </c>
      <c r="B69" s="65">
        <v>765</v>
      </c>
      <c r="C69" s="65">
        <v>819</v>
      </c>
      <c r="D69" s="65">
        <v>984</v>
      </c>
      <c r="E69" s="65">
        <v>1136</v>
      </c>
      <c r="F69" s="65">
        <v>1267</v>
      </c>
      <c r="G69" s="65">
        <v>1398</v>
      </c>
      <c r="H69" s="64"/>
      <c r="I69" s="64"/>
    </row>
    <row r="70" spans="1:9" x14ac:dyDescent="0.2">
      <c r="A70" s="64" t="s">
        <v>279</v>
      </c>
      <c r="B70" s="65">
        <v>892</v>
      </c>
      <c r="C70" s="65">
        <v>956</v>
      </c>
      <c r="D70" s="65">
        <v>1148</v>
      </c>
      <c r="E70" s="65">
        <v>1325</v>
      </c>
      <c r="F70" s="65">
        <v>1478</v>
      </c>
      <c r="G70" s="65">
        <v>1631</v>
      </c>
      <c r="H70" s="64"/>
      <c r="I70" s="64"/>
    </row>
    <row r="71" spans="1:9" x14ac:dyDescent="0.2">
      <c r="A71" s="64" t="s">
        <v>229</v>
      </c>
      <c r="B71" s="65">
        <v>1020</v>
      </c>
      <c r="C71" s="65">
        <v>1093</v>
      </c>
      <c r="D71" s="65">
        <v>1312</v>
      </c>
      <c r="E71" s="65">
        <v>1515</v>
      </c>
      <c r="F71" s="65">
        <v>1690</v>
      </c>
      <c r="G71" s="65">
        <v>1864</v>
      </c>
      <c r="H71" s="64"/>
      <c r="I71" s="64"/>
    </row>
    <row r="72" spans="1:9" x14ac:dyDescent="0.2">
      <c r="A72" s="64" t="s">
        <v>3425</v>
      </c>
      <c r="B72" s="65">
        <v>441</v>
      </c>
      <c r="C72" s="65">
        <v>472</v>
      </c>
      <c r="D72" s="65">
        <v>567</v>
      </c>
      <c r="E72" s="65">
        <v>655</v>
      </c>
      <c r="F72" s="65">
        <v>731</v>
      </c>
      <c r="G72" s="65">
        <v>806</v>
      </c>
      <c r="H72" s="64"/>
      <c r="I72" s="64"/>
    </row>
    <row r="73" spans="1:9" x14ac:dyDescent="0.2">
      <c r="A73" s="64" t="s">
        <v>428</v>
      </c>
      <c r="B73" s="65">
        <v>661</v>
      </c>
      <c r="C73" s="65">
        <v>708</v>
      </c>
      <c r="D73" s="65">
        <v>850</v>
      </c>
      <c r="E73" s="65">
        <v>982</v>
      </c>
      <c r="F73" s="65">
        <v>1096</v>
      </c>
      <c r="G73" s="65">
        <v>1210</v>
      </c>
      <c r="H73" s="64"/>
      <c r="I73" s="64"/>
    </row>
    <row r="74" spans="1:9" x14ac:dyDescent="0.2">
      <c r="A74" s="64" t="s">
        <v>403</v>
      </c>
      <c r="B74" s="65">
        <v>882</v>
      </c>
      <c r="C74" s="65">
        <v>945</v>
      </c>
      <c r="D74" s="65">
        <v>1134</v>
      </c>
      <c r="E74" s="65">
        <v>1310</v>
      </c>
      <c r="F74" s="65">
        <v>1462</v>
      </c>
      <c r="G74" s="65">
        <v>1613</v>
      </c>
      <c r="H74" s="64"/>
      <c r="I74" s="64"/>
    </row>
    <row r="75" spans="1:9" x14ac:dyDescent="0.2">
      <c r="A75" s="64" t="s">
        <v>378</v>
      </c>
      <c r="B75" s="65">
        <v>1102</v>
      </c>
      <c r="C75" s="65">
        <v>1181</v>
      </c>
      <c r="D75" s="65">
        <v>1417</v>
      </c>
      <c r="E75" s="65">
        <v>1638</v>
      </c>
      <c r="F75" s="65">
        <v>1827</v>
      </c>
      <c r="G75" s="65">
        <v>2016</v>
      </c>
      <c r="H75" s="64"/>
      <c r="I75" s="64"/>
    </row>
    <row r="76" spans="1:9" x14ac:dyDescent="0.2">
      <c r="A76" s="64" t="s">
        <v>328</v>
      </c>
      <c r="B76" s="65">
        <v>1323</v>
      </c>
      <c r="C76" s="65">
        <v>1417</v>
      </c>
      <c r="D76" s="65">
        <v>1701</v>
      </c>
      <c r="E76" s="65">
        <v>1965</v>
      </c>
      <c r="F76" s="65">
        <v>2193</v>
      </c>
      <c r="G76" s="65">
        <v>2420</v>
      </c>
      <c r="H76" s="64"/>
      <c r="I76" s="64"/>
    </row>
    <row r="77" spans="1:9" x14ac:dyDescent="0.2">
      <c r="A77" s="64" t="s">
        <v>278</v>
      </c>
      <c r="B77" s="65">
        <v>1543</v>
      </c>
      <c r="C77" s="65">
        <v>1653</v>
      </c>
      <c r="D77" s="65">
        <v>1984</v>
      </c>
      <c r="E77" s="65">
        <v>2293</v>
      </c>
      <c r="F77" s="65">
        <v>2558</v>
      </c>
      <c r="G77" s="65">
        <v>2823</v>
      </c>
      <c r="H77" s="64"/>
      <c r="I77" s="64"/>
    </row>
    <row r="78" spans="1:9" x14ac:dyDescent="0.2">
      <c r="A78" s="64" t="s">
        <v>228</v>
      </c>
      <c r="B78" s="65">
        <v>1764</v>
      </c>
      <c r="C78" s="65">
        <v>1890</v>
      </c>
      <c r="D78" s="65">
        <v>2268</v>
      </c>
      <c r="E78" s="65">
        <v>2621</v>
      </c>
      <c r="F78" s="65">
        <v>2924</v>
      </c>
      <c r="G78" s="65">
        <v>3227</v>
      </c>
      <c r="H78" s="64"/>
      <c r="I78" s="64"/>
    </row>
    <row r="79" spans="1:9" x14ac:dyDescent="0.2">
      <c r="A79" s="64" t="s">
        <v>3424</v>
      </c>
      <c r="B79" s="65">
        <v>255</v>
      </c>
      <c r="C79" s="65">
        <v>273</v>
      </c>
      <c r="D79" s="65">
        <v>328</v>
      </c>
      <c r="E79" s="65">
        <v>378</v>
      </c>
      <c r="F79" s="65">
        <v>422</v>
      </c>
      <c r="G79" s="65">
        <v>466</v>
      </c>
      <c r="H79" s="64"/>
      <c r="I79" s="64"/>
    </row>
    <row r="80" spans="1:9" x14ac:dyDescent="0.2">
      <c r="A80" s="64" t="s">
        <v>3423</v>
      </c>
      <c r="B80" s="65">
        <v>382</v>
      </c>
      <c r="C80" s="65">
        <v>409</v>
      </c>
      <c r="D80" s="65">
        <v>492</v>
      </c>
      <c r="E80" s="65">
        <v>568</v>
      </c>
      <c r="F80" s="65">
        <v>633</v>
      </c>
      <c r="G80" s="65">
        <v>699</v>
      </c>
      <c r="H80" s="64"/>
      <c r="I80" s="64"/>
    </row>
    <row r="81" spans="1:9" x14ac:dyDescent="0.2">
      <c r="A81" s="64" t="s">
        <v>3422</v>
      </c>
      <c r="B81" s="65">
        <v>510</v>
      </c>
      <c r="C81" s="65">
        <v>546</v>
      </c>
      <c r="D81" s="65">
        <v>656</v>
      </c>
      <c r="E81" s="65">
        <v>757</v>
      </c>
      <c r="F81" s="65">
        <v>845</v>
      </c>
      <c r="G81" s="65">
        <v>932</v>
      </c>
      <c r="H81" s="64"/>
      <c r="I81" s="64"/>
    </row>
    <row r="82" spans="1:9" x14ac:dyDescent="0.2">
      <c r="A82" s="64" t="s">
        <v>3421</v>
      </c>
      <c r="B82" s="65">
        <v>637</v>
      </c>
      <c r="C82" s="65">
        <v>683</v>
      </c>
      <c r="D82" s="65">
        <v>820</v>
      </c>
      <c r="E82" s="65">
        <v>946</v>
      </c>
      <c r="F82" s="65">
        <v>1056</v>
      </c>
      <c r="G82" s="65">
        <v>1165</v>
      </c>
      <c r="H82" s="64"/>
      <c r="I82" s="64"/>
    </row>
    <row r="83" spans="1:9" x14ac:dyDescent="0.2">
      <c r="A83" s="64" t="s">
        <v>3420</v>
      </c>
      <c r="B83" s="65">
        <v>765</v>
      </c>
      <c r="C83" s="65">
        <v>819</v>
      </c>
      <c r="D83" s="65">
        <v>984</v>
      </c>
      <c r="E83" s="65">
        <v>1136</v>
      </c>
      <c r="F83" s="65">
        <v>1267</v>
      </c>
      <c r="G83" s="65">
        <v>1398</v>
      </c>
      <c r="H83" s="64"/>
      <c r="I83" s="64"/>
    </row>
    <row r="84" spans="1:9" x14ac:dyDescent="0.2">
      <c r="A84" s="64" t="s">
        <v>3419</v>
      </c>
      <c r="B84" s="65">
        <v>892</v>
      </c>
      <c r="C84" s="65">
        <v>956</v>
      </c>
      <c r="D84" s="65">
        <v>1148</v>
      </c>
      <c r="E84" s="65">
        <v>1325</v>
      </c>
      <c r="F84" s="65">
        <v>1478</v>
      </c>
      <c r="G84" s="65">
        <v>1631</v>
      </c>
      <c r="H84" s="64"/>
      <c r="I84" s="64"/>
    </row>
    <row r="85" spans="1:9" x14ac:dyDescent="0.2">
      <c r="A85" s="64" t="s">
        <v>3418</v>
      </c>
      <c r="B85" s="65">
        <v>1020</v>
      </c>
      <c r="C85" s="65">
        <v>1093</v>
      </c>
      <c r="D85" s="65">
        <v>1312</v>
      </c>
      <c r="E85" s="65">
        <v>1515</v>
      </c>
      <c r="F85" s="65">
        <v>1690</v>
      </c>
      <c r="G85" s="65">
        <v>1864</v>
      </c>
      <c r="H85" s="64"/>
      <c r="I85" s="64"/>
    </row>
    <row r="86" spans="1:9" x14ac:dyDescent="0.2">
      <c r="A86" s="64" t="s">
        <v>3417</v>
      </c>
      <c r="B86" s="65">
        <v>364</v>
      </c>
      <c r="C86" s="65">
        <v>390</v>
      </c>
      <c r="D86" s="65">
        <v>468</v>
      </c>
      <c r="E86" s="65">
        <v>541</v>
      </c>
      <c r="F86" s="65">
        <v>603</v>
      </c>
      <c r="G86" s="65">
        <v>665</v>
      </c>
      <c r="H86" s="64"/>
      <c r="I86" s="64"/>
    </row>
    <row r="87" spans="1:9" x14ac:dyDescent="0.2">
      <c r="A87" s="64" t="s">
        <v>426</v>
      </c>
      <c r="B87" s="65">
        <v>546</v>
      </c>
      <c r="C87" s="65">
        <v>585</v>
      </c>
      <c r="D87" s="65">
        <v>702</v>
      </c>
      <c r="E87" s="65">
        <v>811</v>
      </c>
      <c r="F87" s="65">
        <v>905</v>
      </c>
      <c r="G87" s="65">
        <v>998</v>
      </c>
      <c r="H87" s="64"/>
      <c r="I87" s="64"/>
    </row>
    <row r="88" spans="1:9" x14ac:dyDescent="0.2">
      <c r="A88" s="64" t="s">
        <v>401</v>
      </c>
      <c r="B88" s="65">
        <v>728</v>
      </c>
      <c r="C88" s="65">
        <v>780</v>
      </c>
      <c r="D88" s="65">
        <v>936</v>
      </c>
      <c r="E88" s="65">
        <v>1082</v>
      </c>
      <c r="F88" s="65">
        <v>1207</v>
      </c>
      <c r="G88" s="65">
        <v>1331</v>
      </c>
      <c r="H88" s="64"/>
      <c r="I88" s="64"/>
    </row>
    <row r="89" spans="1:9" x14ac:dyDescent="0.2">
      <c r="A89" s="64" t="s">
        <v>376</v>
      </c>
      <c r="B89" s="65">
        <v>910</v>
      </c>
      <c r="C89" s="65">
        <v>975</v>
      </c>
      <c r="D89" s="65">
        <v>1170</v>
      </c>
      <c r="E89" s="65">
        <v>1352</v>
      </c>
      <c r="F89" s="65">
        <v>1508</v>
      </c>
      <c r="G89" s="65">
        <v>1664</v>
      </c>
      <c r="H89" s="64"/>
      <c r="I89" s="64"/>
    </row>
    <row r="90" spans="1:9" x14ac:dyDescent="0.2">
      <c r="A90" s="64" t="s">
        <v>326</v>
      </c>
      <c r="B90" s="65">
        <v>1092</v>
      </c>
      <c r="C90" s="65">
        <v>1170</v>
      </c>
      <c r="D90" s="65">
        <v>1404</v>
      </c>
      <c r="E90" s="65">
        <v>1623</v>
      </c>
      <c r="F90" s="65">
        <v>1810</v>
      </c>
      <c r="G90" s="65">
        <v>1997</v>
      </c>
      <c r="H90" s="64"/>
      <c r="I90" s="64"/>
    </row>
    <row r="91" spans="1:9" x14ac:dyDescent="0.2">
      <c r="A91" s="64" t="s">
        <v>276</v>
      </c>
      <c r="B91" s="65">
        <v>1274</v>
      </c>
      <c r="C91" s="65">
        <v>1365</v>
      </c>
      <c r="D91" s="65">
        <v>1638</v>
      </c>
      <c r="E91" s="65">
        <v>1893</v>
      </c>
      <c r="F91" s="65">
        <v>2112</v>
      </c>
      <c r="G91" s="65">
        <v>2330</v>
      </c>
      <c r="H91" s="64"/>
      <c r="I91" s="64"/>
    </row>
    <row r="92" spans="1:9" x14ac:dyDescent="0.2">
      <c r="A92" s="64" t="s">
        <v>226</v>
      </c>
      <c r="B92" s="65">
        <v>1456</v>
      </c>
      <c r="C92" s="65">
        <v>1560</v>
      </c>
      <c r="D92" s="65">
        <v>1872</v>
      </c>
      <c r="E92" s="65">
        <v>2164</v>
      </c>
      <c r="F92" s="65">
        <v>2414</v>
      </c>
      <c r="G92" s="65">
        <v>2663</v>
      </c>
      <c r="H92" s="64"/>
      <c r="I92" s="64"/>
    </row>
    <row r="93" spans="1:9" x14ac:dyDescent="0.2">
      <c r="A93" s="64" t="s">
        <v>3416</v>
      </c>
      <c r="B93" s="65">
        <v>364</v>
      </c>
      <c r="C93" s="65">
        <v>390</v>
      </c>
      <c r="D93" s="65">
        <v>468</v>
      </c>
      <c r="E93" s="65">
        <v>541</v>
      </c>
      <c r="F93" s="65">
        <v>603</v>
      </c>
      <c r="G93" s="65">
        <v>665</v>
      </c>
      <c r="H93" s="64"/>
      <c r="I93" s="64"/>
    </row>
    <row r="94" spans="1:9" x14ac:dyDescent="0.2">
      <c r="A94" s="64" t="s">
        <v>425</v>
      </c>
      <c r="B94" s="65">
        <v>546</v>
      </c>
      <c r="C94" s="65">
        <v>585</v>
      </c>
      <c r="D94" s="65">
        <v>702</v>
      </c>
      <c r="E94" s="65">
        <v>811</v>
      </c>
      <c r="F94" s="65">
        <v>905</v>
      </c>
      <c r="G94" s="65">
        <v>998</v>
      </c>
      <c r="H94" s="64"/>
      <c r="I94" s="64"/>
    </row>
    <row r="95" spans="1:9" x14ac:dyDescent="0.2">
      <c r="A95" s="64" t="s">
        <v>400</v>
      </c>
      <c r="B95" s="65">
        <v>728</v>
      </c>
      <c r="C95" s="65">
        <v>780</v>
      </c>
      <c r="D95" s="65">
        <v>936</v>
      </c>
      <c r="E95" s="65">
        <v>1082</v>
      </c>
      <c r="F95" s="65">
        <v>1207</v>
      </c>
      <c r="G95" s="65">
        <v>1331</v>
      </c>
      <c r="H95" s="64"/>
      <c r="I95" s="64"/>
    </row>
    <row r="96" spans="1:9" x14ac:dyDescent="0.2">
      <c r="A96" s="64" t="s">
        <v>375</v>
      </c>
      <c r="B96" s="65">
        <v>910</v>
      </c>
      <c r="C96" s="65">
        <v>975</v>
      </c>
      <c r="D96" s="65">
        <v>1170</v>
      </c>
      <c r="E96" s="65">
        <v>1352</v>
      </c>
      <c r="F96" s="65">
        <v>1508</v>
      </c>
      <c r="G96" s="65">
        <v>1664</v>
      </c>
      <c r="H96" s="64"/>
      <c r="I96" s="64"/>
    </row>
    <row r="97" spans="1:9" x14ac:dyDescent="0.2">
      <c r="A97" s="64" t="s">
        <v>325</v>
      </c>
      <c r="B97" s="65">
        <v>1092</v>
      </c>
      <c r="C97" s="65">
        <v>1170</v>
      </c>
      <c r="D97" s="65">
        <v>1404</v>
      </c>
      <c r="E97" s="65">
        <v>1623</v>
      </c>
      <c r="F97" s="65">
        <v>1810</v>
      </c>
      <c r="G97" s="65">
        <v>1997</v>
      </c>
      <c r="H97" s="64"/>
      <c r="I97" s="64"/>
    </row>
    <row r="98" spans="1:9" x14ac:dyDescent="0.2">
      <c r="A98" s="64" t="s">
        <v>275</v>
      </c>
      <c r="B98" s="65">
        <v>1274</v>
      </c>
      <c r="C98" s="65">
        <v>1365</v>
      </c>
      <c r="D98" s="65">
        <v>1638</v>
      </c>
      <c r="E98" s="65">
        <v>1893</v>
      </c>
      <c r="F98" s="65">
        <v>2112</v>
      </c>
      <c r="G98" s="65">
        <v>2330</v>
      </c>
      <c r="H98" s="64"/>
      <c r="I98" s="64"/>
    </row>
    <row r="99" spans="1:9" x14ac:dyDescent="0.2">
      <c r="A99" s="64" t="s">
        <v>225</v>
      </c>
      <c r="B99" s="65">
        <v>1456</v>
      </c>
      <c r="C99" s="65">
        <v>1560</v>
      </c>
      <c r="D99" s="65">
        <v>1872</v>
      </c>
      <c r="E99" s="65">
        <v>2164</v>
      </c>
      <c r="F99" s="65">
        <v>2414</v>
      </c>
      <c r="G99" s="65">
        <v>2663</v>
      </c>
      <c r="H99" s="64"/>
      <c r="I99" s="64"/>
    </row>
    <row r="100" spans="1:9" x14ac:dyDescent="0.2">
      <c r="A100" s="64" t="s">
        <v>3415</v>
      </c>
      <c r="B100" s="65">
        <v>275</v>
      </c>
      <c r="C100" s="65">
        <v>295</v>
      </c>
      <c r="D100" s="65">
        <v>354</v>
      </c>
      <c r="E100" s="65">
        <v>409</v>
      </c>
      <c r="F100" s="65">
        <v>456</v>
      </c>
      <c r="G100" s="65">
        <v>503</v>
      </c>
      <c r="H100" s="64"/>
      <c r="I100" s="64"/>
    </row>
    <row r="101" spans="1:9" x14ac:dyDescent="0.2">
      <c r="A101" s="64" t="s">
        <v>424</v>
      </c>
      <c r="B101" s="65">
        <v>413</v>
      </c>
      <c r="C101" s="65">
        <v>442</v>
      </c>
      <c r="D101" s="65">
        <v>531</v>
      </c>
      <c r="E101" s="65">
        <v>613</v>
      </c>
      <c r="F101" s="65">
        <v>684</v>
      </c>
      <c r="G101" s="65">
        <v>755</v>
      </c>
      <c r="H101" s="64"/>
      <c r="I101" s="64"/>
    </row>
    <row r="102" spans="1:9" x14ac:dyDescent="0.2">
      <c r="A102" s="64" t="s">
        <v>399</v>
      </c>
      <c r="B102" s="65">
        <v>551</v>
      </c>
      <c r="C102" s="65">
        <v>590</v>
      </c>
      <c r="D102" s="65">
        <v>709</v>
      </c>
      <c r="E102" s="65">
        <v>818</v>
      </c>
      <c r="F102" s="65">
        <v>913</v>
      </c>
      <c r="G102" s="65">
        <v>1007</v>
      </c>
      <c r="H102" s="64"/>
      <c r="I102" s="64"/>
    </row>
    <row r="103" spans="1:9" x14ac:dyDescent="0.2">
      <c r="A103" s="64" t="s">
        <v>374</v>
      </c>
      <c r="B103" s="65">
        <v>688</v>
      </c>
      <c r="C103" s="65">
        <v>738</v>
      </c>
      <c r="D103" s="65">
        <v>886</v>
      </c>
      <c r="E103" s="65">
        <v>1023</v>
      </c>
      <c r="F103" s="65">
        <v>1141</v>
      </c>
      <c r="G103" s="65">
        <v>1259</v>
      </c>
      <c r="H103" s="64"/>
      <c r="I103" s="64"/>
    </row>
    <row r="104" spans="1:9" x14ac:dyDescent="0.2">
      <c r="A104" s="64" t="s">
        <v>324</v>
      </c>
      <c r="B104" s="65">
        <v>826</v>
      </c>
      <c r="C104" s="65">
        <v>885</v>
      </c>
      <c r="D104" s="65">
        <v>1063</v>
      </c>
      <c r="E104" s="65">
        <v>1227</v>
      </c>
      <c r="F104" s="65">
        <v>1369</v>
      </c>
      <c r="G104" s="65">
        <v>1511</v>
      </c>
      <c r="H104" s="64"/>
      <c r="I104" s="64"/>
    </row>
    <row r="105" spans="1:9" x14ac:dyDescent="0.2">
      <c r="A105" s="64" t="s">
        <v>274</v>
      </c>
      <c r="B105" s="65">
        <v>964</v>
      </c>
      <c r="C105" s="65">
        <v>1033</v>
      </c>
      <c r="D105" s="65">
        <v>1240</v>
      </c>
      <c r="E105" s="65">
        <v>1432</v>
      </c>
      <c r="F105" s="65">
        <v>1597</v>
      </c>
      <c r="G105" s="65">
        <v>1763</v>
      </c>
      <c r="H105" s="64"/>
      <c r="I105" s="64"/>
    </row>
    <row r="106" spans="1:9" x14ac:dyDescent="0.2">
      <c r="A106" s="64" t="s">
        <v>224</v>
      </c>
      <c r="B106" s="65">
        <v>1102</v>
      </c>
      <c r="C106" s="65">
        <v>1181</v>
      </c>
      <c r="D106" s="65">
        <v>1418</v>
      </c>
      <c r="E106" s="65">
        <v>1637</v>
      </c>
      <c r="F106" s="65">
        <v>1826</v>
      </c>
      <c r="G106" s="65">
        <v>2015</v>
      </c>
      <c r="H106" s="64"/>
      <c r="I106" s="64"/>
    </row>
    <row r="107" spans="1:9" x14ac:dyDescent="0.2">
      <c r="A107" s="64" t="s">
        <v>3414</v>
      </c>
      <c r="B107" s="65">
        <v>441</v>
      </c>
      <c r="C107" s="65">
        <v>472</v>
      </c>
      <c r="D107" s="65">
        <v>567</v>
      </c>
      <c r="E107" s="65">
        <v>655</v>
      </c>
      <c r="F107" s="65">
        <v>731</v>
      </c>
      <c r="G107" s="65">
        <v>806</v>
      </c>
      <c r="H107" s="64"/>
      <c r="I107" s="64"/>
    </row>
    <row r="108" spans="1:9" x14ac:dyDescent="0.2">
      <c r="A108" s="64" t="s">
        <v>423</v>
      </c>
      <c r="B108" s="65">
        <v>661</v>
      </c>
      <c r="C108" s="65">
        <v>708</v>
      </c>
      <c r="D108" s="65">
        <v>850</v>
      </c>
      <c r="E108" s="65">
        <v>982</v>
      </c>
      <c r="F108" s="65">
        <v>1096</v>
      </c>
      <c r="G108" s="65">
        <v>1210</v>
      </c>
      <c r="H108" s="64"/>
      <c r="I108" s="64"/>
    </row>
    <row r="109" spans="1:9" x14ac:dyDescent="0.2">
      <c r="A109" s="64" t="s">
        <v>398</v>
      </c>
      <c r="B109" s="65">
        <v>882</v>
      </c>
      <c r="C109" s="65">
        <v>945</v>
      </c>
      <c r="D109" s="65">
        <v>1134</v>
      </c>
      <c r="E109" s="65">
        <v>1310</v>
      </c>
      <c r="F109" s="65">
        <v>1462</v>
      </c>
      <c r="G109" s="65">
        <v>1613</v>
      </c>
      <c r="H109" s="64"/>
      <c r="I109" s="64"/>
    </row>
    <row r="110" spans="1:9" x14ac:dyDescent="0.2">
      <c r="A110" s="64" t="s">
        <v>373</v>
      </c>
      <c r="B110" s="65">
        <v>1102</v>
      </c>
      <c r="C110" s="65">
        <v>1181</v>
      </c>
      <c r="D110" s="65">
        <v>1417</v>
      </c>
      <c r="E110" s="65">
        <v>1638</v>
      </c>
      <c r="F110" s="65">
        <v>1827</v>
      </c>
      <c r="G110" s="65">
        <v>2016</v>
      </c>
      <c r="H110" s="64"/>
      <c r="I110" s="64"/>
    </row>
    <row r="111" spans="1:9" x14ac:dyDescent="0.2">
      <c r="A111" s="64" t="s">
        <v>323</v>
      </c>
      <c r="B111" s="65">
        <v>1323</v>
      </c>
      <c r="C111" s="65">
        <v>1417</v>
      </c>
      <c r="D111" s="65">
        <v>1701</v>
      </c>
      <c r="E111" s="65">
        <v>1965</v>
      </c>
      <c r="F111" s="65">
        <v>2193</v>
      </c>
      <c r="G111" s="65">
        <v>2420</v>
      </c>
      <c r="H111" s="64"/>
      <c r="I111" s="64"/>
    </row>
    <row r="112" spans="1:9" x14ac:dyDescent="0.2">
      <c r="A112" s="64" t="s">
        <v>273</v>
      </c>
      <c r="B112" s="65">
        <v>1543</v>
      </c>
      <c r="C112" s="65">
        <v>1653</v>
      </c>
      <c r="D112" s="65">
        <v>1984</v>
      </c>
      <c r="E112" s="65">
        <v>2293</v>
      </c>
      <c r="F112" s="65">
        <v>2558</v>
      </c>
      <c r="G112" s="65">
        <v>2823</v>
      </c>
      <c r="H112" s="64"/>
      <c r="I112" s="64"/>
    </row>
    <row r="113" spans="1:9" x14ac:dyDescent="0.2">
      <c r="A113" s="64" t="s">
        <v>223</v>
      </c>
      <c r="B113" s="65">
        <v>1764</v>
      </c>
      <c r="C113" s="65">
        <v>1890</v>
      </c>
      <c r="D113" s="65">
        <v>2268</v>
      </c>
      <c r="E113" s="65">
        <v>2621</v>
      </c>
      <c r="F113" s="65">
        <v>2924</v>
      </c>
      <c r="G113" s="65">
        <v>3227</v>
      </c>
      <c r="H113" s="64"/>
      <c r="I113" s="64"/>
    </row>
    <row r="114" spans="1:9" x14ac:dyDescent="0.2">
      <c r="A114" s="64" t="s">
        <v>3413</v>
      </c>
      <c r="B114" s="65">
        <v>441</v>
      </c>
      <c r="C114" s="65">
        <v>472</v>
      </c>
      <c r="D114" s="65">
        <v>567</v>
      </c>
      <c r="E114" s="65">
        <v>655</v>
      </c>
      <c r="F114" s="65">
        <v>731</v>
      </c>
      <c r="G114" s="65">
        <v>806</v>
      </c>
      <c r="H114" s="64"/>
      <c r="I114" s="64"/>
    </row>
    <row r="115" spans="1:9" x14ac:dyDescent="0.2">
      <c r="A115" s="64" t="s">
        <v>422</v>
      </c>
      <c r="B115" s="65">
        <v>661</v>
      </c>
      <c r="C115" s="65">
        <v>708</v>
      </c>
      <c r="D115" s="65">
        <v>850</v>
      </c>
      <c r="E115" s="65">
        <v>982</v>
      </c>
      <c r="F115" s="65">
        <v>1096</v>
      </c>
      <c r="G115" s="65">
        <v>1210</v>
      </c>
      <c r="H115" s="64"/>
      <c r="I115" s="64"/>
    </row>
    <row r="116" spans="1:9" x14ac:dyDescent="0.2">
      <c r="A116" s="64" t="s">
        <v>397</v>
      </c>
      <c r="B116" s="65">
        <v>882</v>
      </c>
      <c r="C116" s="65">
        <v>945</v>
      </c>
      <c r="D116" s="65">
        <v>1134</v>
      </c>
      <c r="E116" s="65">
        <v>1310</v>
      </c>
      <c r="F116" s="65">
        <v>1462</v>
      </c>
      <c r="G116" s="65">
        <v>1613</v>
      </c>
      <c r="H116" s="64"/>
      <c r="I116" s="64"/>
    </row>
    <row r="117" spans="1:9" x14ac:dyDescent="0.2">
      <c r="A117" s="64" t="s">
        <v>372</v>
      </c>
      <c r="B117" s="65">
        <v>1102</v>
      </c>
      <c r="C117" s="65">
        <v>1181</v>
      </c>
      <c r="D117" s="65">
        <v>1417</v>
      </c>
      <c r="E117" s="65">
        <v>1638</v>
      </c>
      <c r="F117" s="65">
        <v>1827</v>
      </c>
      <c r="G117" s="65">
        <v>2016</v>
      </c>
      <c r="H117" s="64"/>
      <c r="I117" s="64"/>
    </row>
    <row r="118" spans="1:9" x14ac:dyDescent="0.2">
      <c r="A118" s="64" t="s">
        <v>322</v>
      </c>
      <c r="B118" s="65">
        <v>1323</v>
      </c>
      <c r="C118" s="65">
        <v>1417</v>
      </c>
      <c r="D118" s="65">
        <v>1701</v>
      </c>
      <c r="E118" s="65">
        <v>1965</v>
      </c>
      <c r="F118" s="65">
        <v>2193</v>
      </c>
      <c r="G118" s="65">
        <v>2420</v>
      </c>
      <c r="H118" s="64"/>
      <c r="I118" s="64"/>
    </row>
    <row r="119" spans="1:9" x14ac:dyDescent="0.2">
      <c r="A119" s="64" t="s">
        <v>272</v>
      </c>
      <c r="B119" s="65">
        <v>1543</v>
      </c>
      <c r="C119" s="65">
        <v>1653</v>
      </c>
      <c r="D119" s="65">
        <v>1984</v>
      </c>
      <c r="E119" s="65">
        <v>2293</v>
      </c>
      <c r="F119" s="65">
        <v>2558</v>
      </c>
      <c r="G119" s="65">
        <v>2823</v>
      </c>
      <c r="H119" s="64"/>
      <c r="I119" s="64"/>
    </row>
    <row r="120" spans="1:9" x14ac:dyDescent="0.2">
      <c r="A120" s="64" t="s">
        <v>222</v>
      </c>
      <c r="B120" s="65">
        <v>1764</v>
      </c>
      <c r="C120" s="65">
        <v>1890</v>
      </c>
      <c r="D120" s="65">
        <v>2268</v>
      </c>
      <c r="E120" s="65">
        <v>2621</v>
      </c>
      <c r="F120" s="65">
        <v>2924</v>
      </c>
      <c r="G120" s="65">
        <v>3227</v>
      </c>
      <c r="H120" s="64"/>
      <c r="I120" s="64"/>
    </row>
    <row r="121" spans="1:9" x14ac:dyDescent="0.2">
      <c r="A121" s="64" t="s">
        <v>3412</v>
      </c>
      <c r="B121" s="65">
        <v>364</v>
      </c>
      <c r="C121" s="65">
        <v>390</v>
      </c>
      <c r="D121" s="65">
        <v>468</v>
      </c>
      <c r="E121" s="65">
        <v>541</v>
      </c>
      <c r="F121" s="65">
        <v>603</v>
      </c>
      <c r="G121" s="65">
        <v>665</v>
      </c>
      <c r="H121" s="64"/>
      <c r="I121" s="64"/>
    </row>
    <row r="122" spans="1:9" x14ac:dyDescent="0.2">
      <c r="A122" s="64" t="s">
        <v>421</v>
      </c>
      <c r="B122" s="65">
        <v>546</v>
      </c>
      <c r="C122" s="65">
        <v>585</v>
      </c>
      <c r="D122" s="65">
        <v>702</v>
      </c>
      <c r="E122" s="65">
        <v>811</v>
      </c>
      <c r="F122" s="65">
        <v>905</v>
      </c>
      <c r="G122" s="65">
        <v>998</v>
      </c>
      <c r="H122" s="64"/>
      <c r="I122" s="64"/>
    </row>
    <row r="123" spans="1:9" x14ac:dyDescent="0.2">
      <c r="A123" s="64" t="s">
        <v>396</v>
      </c>
      <c r="B123" s="65">
        <v>728</v>
      </c>
      <c r="C123" s="65">
        <v>780</v>
      </c>
      <c r="D123" s="65">
        <v>936</v>
      </c>
      <c r="E123" s="65">
        <v>1082</v>
      </c>
      <c r="F123" s="65">
        <v>1207</v>
      </c>
      <c r="G123" s="65">
        <v>1331</v>
      </c>
      <c r="H123" s="64"/>
      <c r="I123" s="64"/>
    </row>
    <row r="124" spans="1:9" x14ac:dyDescent="0.2">
      <c r="A124" s="64" t="s">
        <v>371</v>
      </c>
      <c r="B124" s="65">
        <v>910</v>
      </c>
      <c r="C124" s="65">
        <v>975</v>
      </c>
      <c r="D124" s="65">
        <v>1170</v>
      </c>
      <c r="E124" s="65">
        <v>1352</v>
      </c>
      <c r="F124" s="65">
        <v>1508</v>
      </c>
      <c r="G124" s="65">
        <v>1664</v>
      </c>
      <c r="H124" s="64"/>
      <c r="I124" s="64"/>
    </row>
    <row r="125" spans="1:9" x14ac:dyDescent="0.2">
      <c r="A125" s="64" t="s">
        <v>321</v>
      </c>
      <c r="B125" s="65">
        <v>1092</v>
      </c>
      <c r="C125" s="65">
        <v>1170</v>
      </c>
      <c r="D125" s="65">
        <v>1404</v>
      </c>
      <c r="E125" s="65">
        <v>1623</v>
      </c>
      <c r="F125" s="65">
        <v>1810</v>
      </c>
      <c r="G125" s="65">
        <v>1997</v>
      </c>
      <c r="H125" s="64"/>
      <c r="I125" s="64"/>
    </row>
    <row r="126" spans="1:9" x14ac:dyDescent="0.2">
      <c r="A126" s="64" t="s">
        <v>271</v>
      </c>
      <c r="B126" s="65">
        <v>1274</v>
      </c>
      <c r="C126" s="65">
        <v>1365</v>
      </c>
      <c r="D126" s="65">
        <v>1638</v>
      </c>
      <c r="E126" s="65">
        <v>1893</v>
      </c>
      <c r="F126" s="65">
        <v>2112</v>
      </c>
      <c r="G126" s="65">
        <v>2330</v>
      </c>
      <c r="H126" s="64"/>
      <c r="I126" s="64"/>
    </row>
    <row r="127" spans="1:9" x14ac:dyDescent="0.2">
      <c r="A127" s="64" t="s">
        <v>221</v>
      </c>
      <c r="B127" s="65">
        <v>1456</v>
      </c>
      <c r="C127" s="65">
        <v>1560</v>
      </c>
      <c r="D127" s="65">
        <v>1872</v>
      </c>
      <c r="E127" s="65">
        <v>2164</v>
      </c>
      <c r="F127" s="65">
        <v>2414</v>
      </c>
      <c r="G127" s="65">
        <v>2663</v>
      </c>
      <c r="H127" s="64"/>
      <c r="I127" s="64"/>
    </row>
    <row r="128" spans="1:9" x14ac:dyDescent="0.2">
      <c r="A128" s="64" t="s">
        <v>3411</v>
      </c>
      <c r="B128" s="65">
        <v>363</v>
      </c>
      <c r="C128" s="65">
        <v>388</v>
      </c>
      <c r="D128" s="65">
        <v>466</v>
      </c>
      <c r="E128" s="65">
        <v>538</v>
      </c>
      <c r="F128" s="65">
        <v>601</v>
      </c>
      <c r="G128" s="65">
        <v>663</v>
      </c>
      <c r="H128" s="64"/>
      <c r="I128" s="64"/>
    </row>
    <row r="129" spans="1:9" x14ac:dyDescent="0.2">
      <c r="A129" s="64" t="s">
        <v>3410</v>
      </c>
      <c r="B129" s="65">
        <v>544</v>
      </c>
      <c r="C129" s="65">
        <v>583</v>
      </c>
      <c r="D129" s="65">
        <v>699</v>
      </c>
      <c r="E129" s="65">
        <v>808</v>
      </c>
      <c r="F129" s="65">
        <v>901</v>
      </c>
      <c r="G129" s="65">
        <v>994</v>
      </c>
      <c r="H129" s="64"/>
      <c r="I129" s="64"/>
    </row>
    <row r="130" spans="1:9" x14ac:dyDescent="0.2">
      <c r="A130" s="64" t="s">
        <v>3409</v>
      </c>
      <c r="B130" s="65">
        <v>726</v>
      </c>
      <c r="C130" s="65">
        <v>777</v>
      </c>
      <c r="D130" s="65">
        <v>933</v>
      </c>
      <c r="E130" s="65">
        <v>1077</v>
      </c>
      <c r="F130" s="65">
        <v>1202</v>
      </c>
      <c r="G130" s="65">
        <v>1326</v>
      </c>
      <c r="H130" s="64"/>
      <c r="I130" s="64"/>
    </row>
    <row r="131" spans="1:9" x14ac:dyDescent="0.2">
      <c r="A131" s="64" t="s">
        <v>3408</v>
      </c>
      <c r="B131" s="65">
        <v>907</v>
      </c>
      <c r="C131" s="65">
        <v>971</v>
      </c>
      <c r="D131" s="65">
        <v>1166</v>
      </c>
      <c r="E131" s="65">
        <v>1346</v>
      </c>
      <c r="F131" s="65">
        <v>1502</v>
      </c>
      <c r="G131" s="65">
        <v>1658</v>
      </c>
      <c r="H131" s="64"/>
      <c r="I131" s="64"/>
    </row>
    <row r="132" spans="1:9" x14ac:dyDescent="0.2">
      <c r="A132" s="64" t="s">
        <v>3407</v>
      </c>
      <c r="B132" s="65">
        <v>1089</v>
      </c>
      <c r="C132" s="65">
        <v>1166</v>
      </c>
      <c r="D132" s="65">
        <v>1399</v>
      </c>
      <c r="E132" s="65">
        <v>1616</v>
      </c>
      <c r="F132" s="65">
        <v>1803</v>
      </c>
      <c r="G132" s="65">
        <v>1989</v>
      </c>
      <c r="H132" s="64"/>
      <c r="I132" s="64"/>
    </row>
    <row r="133" spans="1:9" x14ac:dyDescent="0.2">
      <c r="A133" s="64" t="s">
        <v>3406</v>
      </c>
      <c r="B133" s="65">
        <v>1270</v>
      </c>
      <c r="C133" s="65">
        <v>1360</v>
      </c>
      <c r="D133" s="65">
        <v>1632</v>
      </c>
      <c r="E133" s="65">
        <v>1885</v>
      </c>
      <c r="F133" s="65">
        <v>2103</v>
      </c>
      <c r="G133" s="65">
        <v>2321</v>
      </c>
      <c r="H133" s="64"/>
      <c r="I133" s="64"/>
    </row>
    <row r="134" spans="1:9" x14ac:dyDescent="0.2">
      <c r="A134" s="64" t="s">
        <v>3405</v>
      </c>
      <c r="B134" s="65">
        <v>1452</v>
      </c>
      <c r="C134" s="65">
        <v>1555</v>
      </c>
      <c r="D134" s="65">
        <v>1866</v>
      </c>
      <c r="E134" s="65">
        <v>2155</v>
      </c>
      <c r="F134" s="65">
        <v>2404</v>
      </c>
      <c r="G134" s="65">
        <v>2653</v>
      </c>
      <c r="H134" s="64"/>
      <c r="I134" s="64"/>
    </row>
    <row r="135" spans="1:9" x14ac:dyDescent="0.2">
      <c r="A135" s="64" t="s">
        <v>3404</v>
      </c>
      <c r="B135" s="65">
        <v>301</v>
      </c>
      <c r="C135" s="65">
        <v>322</v>
      </c>
      <c r="D135" s="65">
        <v>387</v>
      </c>
      <c r="E135" s="65">
        <v>446</v>
      </c>
      <c r="F135" s="65">
        <v>498</v>
      </c>
      <c r="G135" s="65">
        <v>550</v>
      </c>
      <c r="H135" s="64"/>
      <c r="I135" s="64"/>
    </row>
    <row r="136" spans="1:9" x14ac:dyDescent="0.2">
      <c r="A136" s="64" t="s">
        <v>417</v>
      </c>
      <c r="B136" s="65">
        <v>451</v>
      </c>
      <c r="C136" s="65">
        <v>483</v>
      </c>
      <c r="D136" s="65">
        <v>580</v>
      </c>
      <c r="E136" s="65">
        <v>670</v>
      </c>
      <c r="F136" s="65">
        <v>747</v>
      </c>
      <c r="G136" s="65">
        <v>825</v>
      </c>
      <c r="H136" s="64"/>
      <c r="I136" s="64"/>
    </row>
    <row r="137" spans="1:9" x14ac:dyDescent="0.2">
      <c r="A137" s="64" t="s">
        <v>392</v>
      </c>
      <c r="B137" s="65">
        <v>602</v>
      </c>
      <c r="C137" s="65">
        <v>645</v>
      </c>
      <c r="D137" s="65">
        <v>774</v>
      </c>
      <c r="E137" s="65">
        <v>893</v>
      </c>
      <c r="F137" s="65">
        <v>997</v>
      </c>
      <c r="G137" s="65">
        <v>1100</v>
      </c>
      <c r="H137" s="64"/>
      <c r="I137" s="64"/>
    </row>
    <row r="138" spans="1:9" x14ac:dyDescent="0.2">
      <c r="A138" s="64" t="s">
        <v>367</v>
      </c>
      <c r="B138" s="65">
        <v>752</v>
      </c>
      <c r="C138" s="65">
        <v>806</v>
      </c>
      <c r="D138" s="65">
        <v>967</v>
      </c>
      <c r="E138" s="65">
        <v>1116</v>
      </c>
      <c r="F138" s="65">
        <v>1246</v>
      </c>
      <c r="G138" s="65">
        <v>1375</v>
      </c>
      <c r="H138" s="64"/>
      <c r="I138" s="64"/>
    </row>
    <row r="139" spans="1:9" x14ac:dyDescent="0.2">
      <c r="A139" s="64" t="s">
        <v>317</v>
      </c>
      <c r="B139" s="65">
        <v>903</v>
      </c>
      <c r="C139" s="65">
        <v>967</v>
      </c>
      <c r="D139" s="65">
        <v>1161</v>
      </c>
      <c r="E139" s="65">
        <v>1340</v>
      </c>
      <c r="F139" s="65">
        <v>1495</v>
      </c>
      <c r="G139" s="65">
        <v>1650</v>
      </c>
      <c r="H139" s="64"/>
      <c r="I139" s="64"/>
    </row>
    <row r="140" spans="1:9" x14ac:dyDescent="0.2">
      <c r="A140" s="64" t="s">
        <v>267</v>
      </c>
      <c r="B140" s="65">
        <v>1053</v>
      </c>
      <c r="C140" s="65">
        <v>1128</v>
      </c>
      <c r="D140" s="65">
        <v>1354</v>
      </c>
      <c r="E140" s="65">
        <v>1563</v>
      </c>
      <c r="F140" s="65">
        <v>1744</v>
      </c>
      <c r="G140" s="65">
        <v>1925</v>
      </c>
      <c r="H140" s="64"/>
      <c r="I140" s="64"/>
    </row>
    <row r="141" spans="1:9" x14ac:dyDescent="0.2">
      <c r="A141" s="64" t="s">
        <v>217</v>
      </c>
      <c r="B141" s="65">
        <v>1204</v>
      </c>
      <c r="C141" s="65">
        <v>1290</v>
      </c>
      <c r="D141" s="65">
        <v>1548</v>
      </c>
      <c r="E141" s="65">
        <v>1787</v>
      </c>
      <c r="F141" s="65">
        <v>1994</v>
      </c>
      <c r="G141" s="65">
        <v>2200</v>
      </c>
      <c r="H141" s="64"/>
      <c r="I141" s="64"/>
    </row>
    <row r="142" spans="1:9" x14ac:dyDescent="0.2">
      <c r="A142" s="64" t="s">
        <v>3403</v>
      </c>
      <c r="B142" s="65">
        <v>279</v>
      </c>
      <c r="C142" s="65">
        <v>299</v>
      </c>
      <c r="D142" s="65">
        <v>359</v>
      </c>
      <c r="E142" s="65">
        <v>415</v>
      </c>
      <c r="F142" s="65">
        <v>463</v>
      </c>
      <c r="G142" s="65">
        <v>511</v>
      </c>
      <c r="H142" s="64"/>
      <c r="I142" s="64"/>
    </row>
    <row r="143" spans="1:9" x14ac:dyDescent="0.2">
      <c r="A143" s="64" t="s">
        <v>416</v>
      </c>
      <c r="B143" s="65">
        <v>419</v>
      </c>
      <c r="C143" s="65">
        <v>449</v>
      </c>
      <c r="D143" s="65">
        <v>539</v>
      </c>
      <c r="E143" s="65">
        <v>622</v>
      </c>
      <c r="F143" s="65">
        <v>694</v>
      </c>
      <c r="G143" s="65">
        <v>766</v>
      </c>
      <c r="H143" s="64"/>
      <c r="I143" s="64"/>
    </row>
    <row r="144" spans="1:9" x14ac:dyDescent="0.2">
      <c r="A144" s="64" t="s">
        <v>391</v>
      </c>
      <c r="B144" s="65">
        <v>559</v>
      </c>
      <c r="C144" s="65">
        <v>599</v>
      </c>
      <c r="D144" s="65">
        <v>719</v>
      </c>
      <c r="E144" s="65">
        <v>830</v>
      </c>
      <c r="F144" s="65">
        <v>926</v>
      </c>
      <c r="G144" s="65">
        <v>1022</v>
      </c>
      <c r="H144" s="64"/>
      <c r="I144" s="64"/>
    </row>
    <row r="145" spans="1:9" x14ac:dyDescent="0.2">
      <c r="A145" s="64" t="s">
        <v>366</v>
      </c>
      <c r="B145" s="65">
        <v>698</v>
      </c>
      <c r="C145" s="65">
        <v>748</v>
      </c>
      <c r="D145" s="65">
        <v>898</v>
      </c>
      <c r="E145" s="65">
        <v>1037</v>
      </c>
      <c r="F145" s="65">
        <v>1157</v>
      </c>
      <c r="G145" s="65">
        <v>1277</v>
      </c>
      <c r="H145" s="64"/>
      <c r="I145" s="64"/>
    </row>
    <row r="146" spans="1:9" x14ac:dyDescent="0.2">
      <c r="A146" s="64" t="s">
        <v>316</v>
      </c>
      <c r="B146" s="65">
        <v>838</v>
      </c>
      <c r="C146" s="65">
        <v>898</v>
      </c>
      <c r="D146" s="65">
        <v>1078</v>
      </c>
      <c r="E146" s="65">
        <v>1245</v>
      </c>
      <c r="F146" s="65">
        <v>1389</v>
      </c>
      <c r="G146" s="65">
        <v>1533</v>
      </c>
      <c r="H146" s="64"/>
      <c r="I146" s="64"/>
    </row>
    <row r="147" spans="1:9" x14ac:dyDescent="0.2">
      <c r="A147" s="64" t="s">
        <v>266</v>
      </c>
      <c r="B147" s="65">
        <v>978</v>
      </c>
      <c r="C147" s="65">
        <v>1048</v>
      </c>
      <c r="D147" s="65">
        <v>1258</v>
      </c>
      <c r="E147" s="65">
        <v>1452</v>
      </c>
      <c r="F147" s="65">
        <v>1620</v>
      </c>
      <c r="G147" s="65">
        <v>1788</v>
      </c>
      <c r="H147" s="64"/>
      <c r="I147" s="64"/>
    </row>
    <row r="148" spans="1:9" x14ac:dyDescent="0.2">
      <c r="A148" s="64" t="s">
        <v>216</v>
      </c>
      <c r="B148" s="65">
        <v>1118</v>
      </c>
      <c r="C148" s="65">
        <v>1198</v>
      </c>
      <c r="D148" s="65">
        <v>1438</v>
      </c>
      <c r="E148" s="65">
        <v>1660</v>
      </c>
      <c r="F148" s="65">
        <v>1852</v>
      </c>
      <c r="G148" s="65">
        <v>2044</v>
      </c>
      <c r="H148" s="64"/>
      <c r="I148" s="64"/>
    </row>
    <row r="149" spans="1:9" x14ac:dyDescent="0.2">
      <c r="A149" s="64" t="s">
        <v>3402</v>
      </c>
      <c r="B149" s="65">
        <v>255</v>
      </c>
      <c r="C149" s="65">
        <v>273</v>
      </c>
      <c r="D149" s="65">
        <v>328</v>
      </c>
      <c r="E149" s="65">
        <v>378</v>
      </c>
      <c r="F149" s="65">
        <v>422</v>
      </c>
      <c r="G149" s="65">
        <v>466</v>
      </c>
      <c r="H149" s="66"/>
      <c r="I149" s="66"/>
    </row>
    <row r="150" spans="1:9" x14ac:dyDescent="0.2">
      <c r="A150" s="64" t="s">
        <v>415</v>
      </c>
      <c r="B150" s="65">
        <v>382</v>
      </c>
      <c r="C150" s="65">
        <v>409</v>
      </c>
      <c r="D150" s="65">
        <v>492</v>
      </c>
      <c r="E150" s="65">
        <v>568</v>
      </c>
      <c r="F150" s="65">
        <v>633</v>
      </c>
      <c r="G150" s="65">
        <v>699</v>
      </c>
      <c r="H150" s="64"/>
      <c r="I150" s="64"/>
    </row>
    <row r="151" spans="1:9" x14ac:dyDescent="0.2">
      <c r="A151" s="64" t="s">
        <v>390</v>
      </c>
      <c r="B151" s="65">
        <v>510</v>
      </c>
      <c r="C151" s="65">
        <v>546</v>
      </c>
      <c r="D151" s="65">
        <v>656</v>
      </c>
      <c r="E151" s="65">
        <v>757</v>
      </c>
      <c r="F151" s="65">
        <v>845</v>
      </c>
      <c r="G151" s="65">
        <v>932</v>
      </c>
      <c r="H151" s="64"/>
      <c r="I151" s="64"/>
    </row>
    <row r="152" spans="1:9" x14ac:dyDescent="0.2">
      <c r="A152" s="64" t="s">
        <v>365</v>
      </c>
      <c r="B152" s="65">
        <v>637</v>
      </c>
      <c r="C152" s="65">
        <v>683</v>
      </c>
      <c r="D152" s="65">
        <v>820</v>
      </c>
      <c r="E152" s="65">
        <v>946</v>
      </c>
      <c r="F152" s="65">
        <v>1056</v>
      </c>
      <c r="G152" s="65">
        <v>1165</v>
      </c>
      <c r="H152" s="64"/>
      <c r="I152" s="64"/>
    </row>
    <row r="153" spans="1:9" x14ac:dyDescent="0.2">
      <c r="A153" s="64" t="s">
        <v>315</v>
      </c>
      <c r="B153" s="65">
        <v>765</v>
      </c>
      <c r="C153" s="65">
        <v>819</v>
      </c>
      <c r="D153" s="65">
        <v>984</v>
      </c>
      <c r="E153" s="65">
        <v>1136</v>
      </c>
      <c r="F153" s="65">
        <v>1267</v>
      </c>
      <c r="G153" s="65">
        <v>1398</v>
      </c>
      <c r="H153" s="64"/>
      <c r="I153" s="64"/>
    </row>
    <row r="154" spans="1:9" x14ac:dyDescent="0.2">
      <c r="A154" s="64" t="s">
        <v>265</v>
      </c>
      <c r="B154" s="65">
        <v>892</v>
      </c>
      <c r="C154" s="65">
        <v>956</v>
      </c>
      <c r="D154" s="65">
        <v>1148</v>
      </c>
      <c r="E154" s="65">
        <v>1325</v>
      </c>
      <c r="F154" s="65">
        <v>1478</v>
      </c>
      <c r="G154" s="65">
        <v>1631</v>
      </c>
      <c r="H154" s="64"/>
      <c r="I154" s="64"/>
    </row>
    <row r="155" spans="1:9" x14ac:dyDescent="0.2">
      <c r="A155" s="64" t="s">
        <v>215</v>
      </c>
      <c r="B155" s="65">
        <v>1020</v>
      </c>
      <c r="C155" s="65">
        <v>1093</v>
      </c>
      <c r="D155" s="65">
        <v>1312</v>
      </c>
      <c r="E155" s="65">
        <v>1515</v>
      </c>
      <c r="F155" s="65">
        <v>1690</v>
      </c>
      <c r="G155" s="65">
        <v>1864</v>
      </c>
      <c r="H155" s="64"/>
      <c r="I155" s="64"/>
    </row>
    <row r="156" spans="1:9" x14ac:dyDescent="0.2">
      <c r="A156" s="64" t="s">
        <v>3401</v>
      </c>
      <c r="B156" s="65">
        <v>266</v>
      </c>
      <c r="C156" s="65">
        <v>285</v>
      </c>
      <c r="D156" s="65">
        <v>342</v>
      </c>
      <c r="E156" s="65">
        <v>395</v>
      </c>
      <c r="F156" s="65">
        <v>441</v>
      </c>
      <c r="G156" s="65">
        <v>486</v>
      </c>
      <c r="H156" s="64"/>
      <c r="I156" s="64"/>
    </row>
    <row r="157" spans="1:9" x14ac:dyDescent="0.2">
      <c r="A157" s="64" t="s">
        <v>414</v>
      </c>
      <c r="B157" s="65">
        <v>399</v>
      </c>
      <c r="C157" s="65">
        <v>427</v>
      </c>
      <c r="D157" s="65">
        <v>513</v>
      </c>
      <c r="E157" s="65">
        <v>592</v>
      </c>
      <c r="F157" s="65">
        <v>661</v>
      </c>
      <c r="G157" s="65">
        <v>730</v>
      </c>
      <c r="H157" s="64"/>
      <c r="I157" s="64"/>
    </row>
    <row r="158" spans="1:9" x14ac:dyDescent="0.2">
      <c r="A158" s="64" t="s">
        <v>389</v>
      </c>
      <c r="B158" s="65">
        <v>532</v>
      </c>
      <c r="C158" s="65">
        <v>570</v>
      </c>
      <c r="D158" s="65">
        <v>684</v>
      </c>
      <c r="E158" s="65">
        <v>790</v>
      </c>
      <c r="F158" s="65">
        <v>882</v>
      </c>
      <c r="G158" s="65">
        <v>973</v>
      </c>
      <c r="H158" s="64"/>
      <c r="I158" s="64"/>
    </row>
    <row r="159" spans="1:9" x14ac:dyDescent="0.2">
      <c r="A159" s="64" t="s">
        <v>364</v>
      </c>
      <c r="B159" s="65">
        <v>665</v>
      </c>
      <c r="C159" s="65">
        <v>712</v>
      </c>
      <c r="D159" s="65">
        <v>855</v>
      </c>
      <c r="E159" s="65">
        <v>988</v>
      </c>
      <c r="F159" s="65">
        <v>1102</v>
      </c>
      <c r="G159" s="65">
        <v>1216</v>
      </c>
      <c r="H159" s="64"/>
      <c r="I159" s="64"/>
    </row>
    <row r="160" spans="1:9" x14ac:dyDescent="0.2">
      <c r="A160" s="64" t="s">
        <v>314</v>
      </c>
      <c r="B160" s="65">
        <v>798</v>
      </c>
      <c r="C160" s="65">
        <v>855</v>
      </c>
      <c r="D160" s="65">
        <v>1026</v>
      </c>
      <c r="E160" s="65">
        <v>1185</v>
      </c>
      <c r="F160" s="65">
        <v>1323</v>
      </c>
      <c r="G160" s="65">
        <v>1460</v>
      </c>
      <c r="H160" s="64"/>
      <c r="I160" s="64"/>
    </row>
    <row r="161" spans="1:9" x14ac:dyDescent="0.2">
      <c r="A161" s="64" t="s">
        <v>264</v>
      </c>
      <c r="B161" s="65">
        <v>931</v>
      </c>
      <c r="C161" s="65">
        <v>997</v>
      </c>
      <c r="D161" s="65">
        <v>1197</v>
      </c>
      <c r="E161" s="65">
        <v>1383</v>
      </c>
      <c r="F161" s="65">
        <v>1543</v>
      </c>
      <c r="G161" s="65">
        <v>1703</v>
      </c>
      <c r="H161" s="64"/>
      <c r="I161" s="64"/>
    </row>
    <row r="162" spans="1:9" x14ac:dyDescent="0.2">
      <c r="A162" s="64" t="s">
        <v>214</v>
      </c>
      <c r="B162" s="65">
        <v>1064</v>
      </c>
      <c r="C162" s="65">
        <v>1140</v>
      </c>
      <c r="D162" s="65">
        <v>1368</v>
      </c>
      <c r="E162" s="65">
        <v>1581</v>
      </c>
      <c r="F162" s="65">
        <v>1764</v>
      </c>
      <c r="G162" s="65">
        <v>1947</v>
      </c>
      <c r="H162" s="64"/>
      <c r="I162" s="6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43"/>
  <sheetViews>
    <sheetView tabSelected="1" zoomScaleNormal="100" workbookViewId="0">
      <selection activeCell="D21" sqref="D21:G21"/>
    </sheetView>
  </sheetViews>
  <sheetFormatPr defaultRowHeight="15" x14ac:dyDescent="0.25"/>
  <cols>
    <col min="1" max="1" width="6" style="1" customWidth="1"/>
    <col min="2" max="2" width="5" style="1" customWidth="1"/>
    <col min="3" max="3" width="17" style="1" customWidth="1"/>
    <col min="4" max="12" width="9.140625" style="1"/>
    <col min="13" max="13" width="7.85546875" style="1" customWidth="1"/>
    <col min="14" max="14" width="9.140625" style="1"/>
    <col min="15" max="15" width="7.28515625" style="1" customWidth="1"/>
    <col min="16" max="18" width="9.140625" style="1"/>
    <col min="19" max="19" width="10.5703125" style="1" hidden="1" customWidth="1"/>
    <col min="20" max="20" width="10.140625" style="1" hidden="1" customWidth="1"/>
    <col min="21" max="16384" width="9.140625" style="1"/>
  </cols>
  <sheetData>
    <row r="1" spans="1:17" ht="20.25" customHeight="1" x14ac:dyDescent="0.3">
      <c r="A1" s="96" t="s">
        <v>0</v>
      </c>
      <c r="B1" s="96"/>
      <c r="C1" s="96"/>
      <c r="D1" s="96"/>
      <c r="E1" s="96"/>
      <c r="F1" s="96"/>
      <c r="G1" s="96"/>
      <c r="H1" s="96"/>
      <c r="I1" s="96"/>
      <c r="J1" s="96"/>
      <c r="K1" s="96"/>
      <c r="L1" s="96"/>
      <c r="M1" s="96"/>
      <c r="N1" s="96"/>
      <c r="O1" s="96"/>
      <c r="P1" s="96"/>
      <c r="Q1" s="96"/>
    </row>
    <row r="2" spans="1:17" x14ac:dyDescent="0.25">
      <c r="A2" s="97" t="s">
        <v>1</v>
      </c>
      <c r="B2" s="97"/>
      <c r="C2" s="97"/>
      <c r="D2" s="97"/>
      <c r="E2" s="97"/>
      <c r="F2" s="97"/>
      <c r="G2" s="97"/>
      <c r="H2" s="97"/>
      <c r="I2" s="97"/>
      <c r="J2" s="97"/>
      <c r="K2" s="97"/>
      <c r="L2" s="97"/>
      <c r="M2" s="97"/>
      <c r="N2" s="97"/>
      <c r="O2" s="97"/>
      <c r="P2" s="97"/>
      <c r="Q2" s="97"/>
    </row>
    <row r="3" spans="1:17" x14ac:dyDescent="0.25">
      <c r="A3" s="97" t="s">
        <v>3462</v>
      </c>
      <c r="B3" s="97"/>
      <c r="C3" s="97"/>
      <c r="D3" s="97"/>
      <c r="E3" s="97"/>
      <c r="F3" s="97"/>
      <c r="G3" s="97"/>
      <c r="H3" s="97"/>
      <c r="I3" s="97"/>
      <c r="J3" s="97"/>
      <c r="K3" s="97"/>
      <c r="L3" s="97"/>
      <c r="M3" s="97"/>
      <c r="N3" s="97"/>
      <c r="O3" s="97"/>
      <c r="P3" s="97"/>
      <c r="Q3" s="97"/>
    </row>
    <row r="4" spans="1:17" x14ac:dyDescent="0.25">
      <c r="A4" s="98"/>
      <c r="B4" s="98"/>
      <c r="C4" s="98"/>
      <c r="D4" s="98"/>
      <c r="E4" s="98"/>
      <c r="F4" s="98"/>
      <c r="G4" s="98"/>
      <c r="H4" s="98"/>
      <c r="I4" s="98"/>
      <c r="J4" s="98"/>
      <c r="K4" s="98"/>
      <c r="L4" s="98"/>
      <c r="M4" s="98"/>
      <c r="N4" s="98"/>
      <c r="O4" s="98"/>
      <c r="P4" s="98"/>
      <c r="Q4" s="98"/>
    </row>
    <row r="5" spans="1:17" ht="69.75" customHeight="1" x14ac:dyDescent="0.25">
      <c r="A5" s="99" t="s">
        <v>2</v>
      </c>
      <c r="B5" s="99"/>
      <c r="C5" s="99"/>
      <c r="D5" s="99"/>
      <c r="E5" s="99"/>
      <c r="F5" s="99"/>
      <c r="G5" s="99"/>
      <c r="H5" s="99"/>
      <c r="I5" s="99"/>
      <c r="J5" s="99"/>
      <c r="K5" s="99"/>
      <c r="L5" s="99"/>
      <c r="M5" s="99"/>
      <c r="N5" s="99"/>
      <c r="O5" s="99"/>
      <c r="P5" s="99"/>
      <c r="Q5" s="99"/>
    </row>
    <row r="7" spans="1:17" x14ac:dyDescent="0.25">
      <c r="D7" s="2" t="s">
        <v>3</v>
      </c>
      <c r="G7" s="94"/>
      <c r="H7" s="94"/>
      <c r="I7" s="94"/>
      <c r="J7" s="94"/>
      <c r="K7" s="94"/>
      <c r="L7" s="94"/>
      <c r="N7" s="2" t="s">
        <v>3460</v>
      </c>
      <c r="P7" s="94"/>
      <c r="Q7" s="94"/>
    </row>
    <row r="8" spans="1:17" x14ac:dyDescent="0.25">
      <c r="D8" s="2" t="s">
        <v>4</v>
      </c>
      <c r="G8" s="94"/>
      <c r="H8" s="94"/>
      <c r="I8" s="94"/>
      <c r="J8" s="94"/>
      <c r="K8" s="94"/>
      <c r="L8" s="94"/>
      <c r="N8" s="2" t="s">
        <v>1602</v>
      </c>
      <c r="P8" s="95"/>
      <c r="Q8" s="95"/>
    </row>
    <row r="9" spans="1:17" x14ac:dyDescent="0.25">
      <c r="D9" s="2" t="s">
        <v>5</v>
      </c>
      <c r="G9" s="94"/>
      <c r="H9" s="94"/>
      <c r="I9" s="94"/>
      <c r="J9" s="94"/>
      <c r="K9" s="94"/>
      <c r="L9" s="94"/>
      <c r="N9" s="2" t="s">
        <v>3400</v>
      </c>
      <c r="P9" s="95"/>
      <c r="Q9" s="95"/>
    </row>
    <row r="10" spans="1:17" ht="30" customHeight="1" x14ac:dyDescent="0.25">
      <c r="D10" s="108" t="str">
        <f>IF(P9="home only","This is a HOME only project.  Please complete the HOME compliance form.",IF(P9="required","This project has a HOME loan.  Please also submit the HOME compliance form.",""))</f>
        <v/>
      </c>
      <c r="E10" s="108"/>
      <c r="F10" s="108"/>
      <c r="G10" s="108"/>
      <c r="H10" s="108"/>
      <c r="I10" s="108"/>
      <c r="J10" s="108"/>
      <c r="K10" s="108"/>
      <c r="L10" s="108"/>
      <c r="M10" s="108"/>
      <c r="N10" s="108"/>
      <c r="O10" s="108"/>
      <c r="P10" s="108"/>
      <c r="Q10" s="108"/>
    </row>
    <row r="11" spans="1:17" x14ac:dyDescent="0.25">
      <c r="D11" s="2" t="s">
        <v>6</v>
      </c>
      <c r="G11" s="33"/>
      <c r="M11" s="2" t="s">
        <v>7</v>
      </c>
      <c r="P11" s="95"/>
      <c r="Q11" s="95"/>
    </row>
    <row r="12" spans="1:17" x14ac:dyDescent="0.25">
      <c r="D12" s="2" t="s">
        <v>8</v>
      </c>
      <c r="G12" s="33"/>
      <c r="M12" s="2" t="s">
        <v>9</v>
      </c>
      <c r="P12" s="95"/>
      <c r="Q12" s="95"/>
    </row>
    <row r="13" spans="1:17" x14ac:dyDescent="0.25">
      <c r="D13" s="2" t="s">
        <v>10</v>
      </c>
      <c r="G13" s="33"/>
      <c r="M13" s="2" t="s">
        <v>3444</v>
      </c>
      <c r="P13" s="95"/>
      <c r="Q13" s="95"/>
    </row>
    <row r="14" spans="1:17" x14ac:dyDescent="0.25">
      <c r="D14" s="2"/>
    </row>
    <row r="15" spans="1:17" x14ac:dyDescent="0.25">
      <c r="D15" s="2" t="s">
        <v>11</v>
      </c>
      <c r="G15" s="100"/>
      <c r="H15" s="100"/>
      <c r="I15" s="100"/>
      <c r="J15" s="100"/>
      <c r="K15" s="100"/>
      <c r="L15" s="100"/>
      <c r="M15" s="100"/>
      <c r="O15" s="3"/>
      <c r="P15" s="3"/>
      <c r="Q15" s="3"/>
    </row>
    <row r="16" spans="1:17" x14ac:dyDescent="0.25">
      <c r="D16" s="2" t="s">
        <v>12</v>
      </c>
      <c r="G16" s="102"/>
      <c r="H16" s="102"/>
      <c r="I16" s="102"/>
      <c r="K16" s="95"/>
      <c r="L16" s="95"/>
      <c r="M16" s="95"/>
      <c r="O16" s="102"/>
      <c r="P16" s="102"/>
      <c r="Q16" s="102"/>
    </row>
    <row r="17" spans="4:17" x14ac:dyDescent="0.25">
      <c r="D17" s="2" t="s">
        <v>13</v>
      </c>
      <c r="G17" s="107"/>
      <c r="H17" s="107"/>
      <c r="I17" s="107"/>
      <c r="K17" s="95"/>
      <c r="L17" s="95"/>
      <c r="M17" s="95"/>
      <c r="O17" s="102"/>
      <c r="P17" s="102"/>
      <c r="Q17" s="102"/>
    </row>
    <row r="18" spans="4:17" x14ac:dyDescent="0.25">
      <c r="D18" s="2" t="s">
        <v>14</v>
      </c>
      <c r="G18" s="107"/>
      <c r="H18" s="107"/>
      <c r="I18" s="107"/>
      <c r="K18" s="95"/>
      <c r="L18" s="95"/>
      <c r="M18" s="95"/>
      <c r="O18" s="102"/>
      <c r="P18" s="102"/>
      <c r="Q18" s="102"/>
    </row>
    <row r="19" spans="4:17" ht="15.75" thickBot="1" x14ac:dyDescent="0.3">
      <c r="D19" s="2"/>
    </row>
    <row r="20" spans="4:17" x14ac:dyDescent="0.25">
      <c r="D20" s="103" t="s">
        <v>15</v>
      </c>
      <c r="E20" s="104"/>
      <c r="F20" s="104"/>
      <c r="G20" s="105"/>
      <c r="I20" s="103" t="s">
        <v>16</v>
      </c>
      <c r="J20" s="105"/>
      <c r="L20" s="103" t="s">
        <v>17</v>
      </c>
      <c r="M20" s="105"/>
      <c r="P20" s="73" t="s">
        <v>87</v>
      </c>
      <c r="Q20" s="74" t="s">
        <v>3438</v>
      </c>
    </row>
    <row r="21" spans="4:17" x14ac:dyDescent="0.25">
      <c r="D21" s="101"/>
      <c r="E21" s="101"/>
      <c r="F21" s="101"/>
      <c r="G21" s="101"/>
      <c r="I21" s="107"/>
      <c r="J21" s="107"/>
      <c r="L21" s="106"/>
      <c r="M21" s="106"/>
      <c r="P21" s="77">
        <v>0.3</v>
      </c>
      <c r="Q21" s="75"/>
    </row>
    <row r="22" spans="4:17" x14ac:dyDescent="0.25">
      <c r="D22" s="101"/>
      <c r="E22" s="101"/>
      <c r="F22" s="101"/>
      <c r="G22" s="101"/>
      <c r="I22" s="107"/>
      <c r="J22" s="107"/>
      <c r="L22" s="106"/>
      <c r="M22" s="106"/>
      <c r="P22" s="77">
        <v>0.35</v>
      </c>
      <c r="Q22" s="75"/>
    </row>
    <row r="23" spans="4:17" x14ac:dyDescent="0.25">
      <c r="D23" s="101"/>
      <c r="E23" s="101"/>
      <c r="F23" s="101"/>
      <c r="G23" s="101"/>
      <c r="I23" s="107"/>
      <c r="J23" s="107"/>
      <c r="L23" s="106"/>
      <c r="M23" s="106"/>
      <c r="P23" s="77">
        <v>0.4</v>
      </c>
      <c r="Q23" s="75"/>
    </row>
    <row r="24" spans="4:17" x14ac:dyDescent="0.25">
      <c r="D24" s="101"/>
      <c r="E24" s="101"/>
      <c r="F24" s="101"/>
      <c r="G24" s="101"/>
      <c r="I24" s="107"/>
      <c r="J24" s="107"/>
      <c r="L24" s="106"/>
      <c r="M24" s="106"/>
      <c r="P24" s="77">
        <v>0.45</v>
      </c>
      <c r="Q24" s="75"/>
    </row>
    <row r="25" spans="4:17" x14ac:dyDescent="0.25">
      <c r="D25" s="101"/>
      <c r="E25" s="101"/>
      <c r="F25" s="101"/>
      <c r="G25" s="101"/>
      <c r="I25" s="107"/>
      <c r="J25" s="107"/>
      <c r="L25" s="106"/>
      <c r="M25" s="106"/>
      <c r="P25" s="77">
        <v>0.5</v>
      </c>
      <c r="Q25" s="75"/>
    </row>
    <row r="26" spans="4:17" x14ac:dyDescent="0.25">
      <c r="D26" s="6"/>
      <c r="E26" s="6"/>
      <c r="F26" s="6"/>
      <c r="G26" s="6"/>
      <c r="H26" s="5"/>
      <c r="I26" s="7"/>
      <c r="J26" s="7"/>
      <c r="K26" s="5"/>
      <c r="L26" s="8"/>
      <c r="M26" s="8"/>
      <c r="N26" s="5"/>
      <c r="O26" s="5"/>
      <c r="P26" s="77">
        <v>0.55000000000000004</v>
      </c>
      <c r="Q26" s="75"/>
    </row>
    <row r="27" spans="4:17" x14ac:dyDescent="0.25">
      <c r="D27" s="15" t="s">
        <v>35</v>
      </c>
      <c r="E27" s="16"/>
      <c r="F27" s="16"/>
      <c r="G27" s="16" t="s">
        <v>36</v>
      </c>
      <c r="H27" s="17"/>
      <c r="I27" s="18"/>
      <c r="J27" s="18"/>
      <c r="K27" s="17"/>
      <c r="L27" s="19"/>
      <c r="M27" s="20" t="s">
        <v>42</v>
      </c>
      <c r="N27" s="21"/>
      <c r="O27" s="9"/>
      <c r="P27" s="77">
        <v>0.6</v>
      </c>
      <c r="Q27" s="75"/>
    </row>
    <row r="28" spans="4:17" x14ac:dyDescent="0.25">
      <c r="D28" s="22"/>
      <c r="E28" s="10"/>
      <c r="F28" s="6"/>
      <c r="G28" s="6"/>
      <c r="H28" s="14"/>
      <c r="I28" s="10"/>
      <c r="J28" s="10"/>
      <c r="K28" s="14"/>
      <c r="L28" s="11"/>
      <c r="M28" s="12" t="s">
        <v>37</v>
      </c>
      <c r="N28" s="71"/>
      <c r="O28" s="9"/>
      <c r="P28" s="77">
        <v>0.65</v>
      </c>
      <c r="Q28" s="75"/>
    </row>
    <row r="29" spans="4:17" x14ac:dyDescent="0.25">
      <c r="D29" s="22"/>
      <c r="E29" s="10"/>
      <c r="F29" s="6"/>
      <c r="G29" s="6"/>
      <c r="H29" s="14"/>
      <c r="I29" s="10"/>
      <c r="J29" s="10"/>
      <c r="K29" s="14"/>
      <c r="L29" s="11"/>
      <c r="M29" s="12" t="s">
        <v>38</v>
      </c>
      <c r="N29" s="71"/>
      <c r="O29" s="9"/>
      <c r="P29" s="77">
        <v>0.7</v>
      </c>
      <c r="Q29" s="75"/>
    </row>
    <row r="30" spans="4:17" x14ac:dyDescent="0.25">
      <c r="D30" s="22"/>
      <c r="E30" s="6"/>
      <c r="F30" s="6"/>
      <c r="G30" s="6"/>
      <c r="H30" s="14"/>
      <c r="I30" s="10"/>
      <c r="J30" s="10"/>
      <c r="K30" s="14"/>
      <c r="L30" s="11"/>
      <c r="M30" s="12" t="s">
        <v>39</v>
      </c>
      <c r="N30" s="71"/>
      <c r="O30" s="9"/>
      <c r="P30" s="77">
        <v>0.75</v>
      </c>
      <c r="Q30" s="75"/>
    </row>
    <row r="31" spans="4:17" x14ac:dyDescent="0.25">
      <c r="D31" s="23"/>
      <c r="E31" s="14"/>
      <c r="F31" s="14"/>
      <c r="G31" s="14"/>
      <c r="H31" s="14"/>
      <c r="I31" s="14"/>
      <c r="J31" s="14"/>
      <c r="K31" s="14"/>
      <c r="L31" s="14"/>
      <c r="M31" s="12" t="s">
        <v>40</v>
      </c>
      <c r="N31" s="71"/>
      <c r="O31" s="9"/>
      <c r="P31" s="77">
        <v>0.8</v>
      </c>
      <c r="Q31" s="75"/>
    </row>
    <row r="32" spans="4:17" x14ac:dyDescent="0.25">
      <c r="D32" s="23"/>
      <c r="E32" s="29" t="s">
        <v>44</v>
      </c>
      <c r="F32" s="30"/>
      <c r="G32" s="14"/>
      <c r="H32" s="14"/>
      <c r="I32" s="14"/>
      <c r="J32" s="29" t="s">
        <v>43</v>
      </c>
      <c r="K32" s="30"/>
      <c r="L32" s="14"/>
      <c r="M32" s="24" t="s">
        <v>41</v>
      </c>
      <c r="N32" s="71"/>
      <c r="O32" s="9"/>
      <c r="P32" s="77">
        <v>0.85</v>
      </c>
      <c r="Q32" s="75"/>
    </row>
    <row r="33" spans="1:20" ht="15.75" thickBot="1" x14ac:dyDescent="0.3">
      <c r="D33" s="25"/>
      <c r="E33" s="26"/>
      <c r="F33" s="26"/>
      <c r="G33" s="26"/>
      <c r="H33" s="26"/>
      <c r="I33" s="26"/>
      <c r="J33" s="26"/>
      <c r="K33" s="26"/>
      <c r="L33" s="26"/>
      <c r="M33" s="27"/>
      <c r="N33" s="28"/>
      <c r="O33" s="9"/>
      <c r="P33" s="93" t="s">
        <v>3437</v>
      </c>
      <c r="Q33" s="76"/>
    </row>
    <row r="34" spans="1:20" ht="26.25" customHeight="1" x14ac:dyDescent="0.25">
      <c r="D34" s="2" t="s">
        <v>18</v>
      </c>
      <c r="E34" s="13"/>
      <c r="F34" s="13"/>
      <c r="G34" s="13"/>
      <c r="H34" s="13"/>
      <c r="I34" s="13"/>
      <c r="J34" s="13"/>
      <c r="K34" s="13"/>
      <c r="L34" s="13"/>
      <c r="M34" s="13"/>
      <c r="N34" s="13"/>
      <c r="O34" s="13"/>
      <c r="P34" s="13"/>
      <c r="Q34" s="13"/>
    </row>
    <row r="35" spans="1:20" ht="65.25" customHeight="1" x14ac:dyDescent="0.25">
      <c r="D35" s="109"/>
      <c r="E35" s="109"/>
      <c r="F35" s="109"/>
      <c r="G35" s="109"/>
      <c r="H35" s="109"/>
      <c r="I35" s="109"/>
      <c r="J35" s="109"/>
      <c r="K35" s="109"/>
      <c r="L35" s="109"/>
      <c r="M35" s="109"/>
      <c r="N35" s="109"/>
      <c r="O35" s="109"/>
      <c r="P35" s="109"/>
      <c r="Q35" s="109"/>
    </row>
    <row r="39" spans="1:20" ht="15.75" x14ac:dyDescent="0.25">
      <c r="A39" s="110" t="s">
        <v>0</v>
      </c>
      <c r="B39" s="110"/>
      <c r="C39" s="110"/>
      <c r="D39" s="110"/>
      <c r="E39" s="110"/>
      <c r="F39" s="110"/>
      <c r="G39" s="110"/>
      <c r="H39" s="110"/>
      <c r="I39" s="110"/>
      <c r="J39" s="110"/>
      <c r="K39" s="110"/>
      <c r="L39" s="110"/>
      <c r="M39" s="110"/>
      <c r="N39" s="110"/>
      <c r="O39" s="110"/>
      <c r="P39" s="110"/>
      <c r="Q39" s="110"/>
    </row>
    <row r="40" spans="1:20" x14ac:dyDescent="0.25">
      <c r="A40" s="98" t="s">
        <v>1</v>
      </c>
      <c r="B40" s="98"/>
      <c r="C40" s="98"/>
      <c r="D40" s="98"/>
      <c r="E40" s="98"/>
      <c r="F40" s="98"/>
      <c r="G40" s="98"/>
      <c r="H40" s="98"/>
      <c r="I40" s="98"/>
      <c r="J40" s="98"/>
      <c r="K40" s="98"/>
      <c r="L40" s="98"/>
      <c r="M40" s="98"/>
      <c r="N40" s="98"/>
      <c r="O40" s="98"/>
      <c r="P40" s="98"/>
      <c r="Q40" s="98"/>
    </row>
    <row r="41" spans="1:20" x14ac:dyDescent="0.25">
      <c r="A41" s="98" t="str">
        <f>A3</f>
        <v>Attachment to Annual Certificate of Compliance for Standard Projects, 2021</v>
      </c>
      <c r="B41" s="98"/>
      <c r="C41" s="98"/>
      <c r="D41" s="98"/>
      <c r="E41" s="98"/>
      <c r="F41" s="98"/>
      <c r="G41" s="98"/>
      <c r="H41" s="98"/>
      <c r="I41" s="98"/>
      <c r="J41" s="98"/>
      <c r="K41" s="98"/>
      <c r="L41" s="98"/>
      <c r="M41" s="98"/>
      <c r="N41" s="98"/>
      <c r="O41" s="98"/>
      <c r="P41" s="98"/>
      <c r="Q41" s="98"/>
    </row>
    <row r="42" spans="1:20" ht="45.75" x14ac:dyDescent="0.25">
      <c r="A42" s="4" t="s">
        <v>19</v>
      </c>
      <c r="B42" s="4" t="s">
        <v>86</v>
      </c>
      <c r="C42" s="4" t="s">
        <v>20</v>
      </c>
      <c r="D42" s="4" t="s">
        <v>21</v>
      </c>
      <c r="E42" s="4" t="s">
        <v>22</v>
      </c>
      <c r="F42" s="4" t="s">
        <v>23</v>
      </c>
      <c r="G42" s="4" t="s">
        <v>24</v>
      </c>
      <c r="H42" s="4" t="s">
        <v>25</v>
      </c>
      <c r="I42" s="4" t="s">
        <v>26</v>
      </c>
      <c r="J42" s="4" t="s">
        <v>27</v>
      </c>
      <c r="K42" s="4" t="s">
        <v>28</v>
      </c>
      <c r="L42" s="4" t="s">
        <v>29</v>
      </c>
      <c r="M42" s="4" t="s">
        <v>30</v>
      </c>
      <c r="N42" s="4" t="s">
        <v>31</v>
      </c>
      <c r="O42" s="4" t="s">
        <v>32</v>
      </c>
      <c r="P42" s="4" t="s">
        <v>33</v>
      </c>
      <c r="Q42" s="4" t="s">
        <v>34</v>
      </c>
      <c r="S42" s="4" t="str">
        <f>IF(P7="LIHTC","TC Max Income Limit","State Max Income Limit")</f>
        <v>State Max Income Limit</v>
      </c>
      <c r="T42" s="4" t="str">
        <f>IF(P7="LIHTC","TC Max Rent Limit","State Max Rent Limit")</f>
        <v>State Max Rent Limit</v>
      </c>
    </row>
    <row r="43" spans="1:20" x14ac:dyDescent="0.25">
      <c r="A43" s="79"/>
      <c r="B43" s="79"/>
      <c r="C43" s="79"/>
      <c r="D43" s="79"/>
      <c r="E43" s="79"/>
      <c r="F43" s="79"/>
      <c r="G43" s="79"/>
      <c r="H43" s="80"/>
      <c r="I43" s="79"/>
      <c r="J43" s="79"/>
      <c r="K43" s="79"/>
      <c r="L43" s="79"/>
      <c r="M43" s="79"/>
      <c r="N43" s="79"/>
      <c r="O43" s="79"/>
      <c r="P43" s="79"/>
      <c r="Q43" s="79"/>
      <c r="S43" s="57" t="str">
        <f>IF(OR(ISBLANK(B43),ISBLANK(E43),ISBLANK(G43),ISBLANK(H43),ISBLANK(L43),ISBLANK(P7)),"",IF(P7="lihtc",VLOOKUP(IF($H43&gt;0,CONCATENATE($H43*100," ",$P$8),CONCATENATE($H43," ",$P$8)),'TC Income Limits'!A:I,HLOOKUP(Form!$E43,'TC Income Limits'!$B$1:$I$1,1,FALSE)+1,FALSE),IF(P7="state",VLOOKUP(IF($H43&gt;0,CONCATENATE($H43*100," ",$P$8),CONCATENATE($H43," ",$P$8)),'Income Limit'!A:L,HLOOKUP(Form!$E43,'Income Limit'!$E$1:$L$1,1,FALSE)+4,FALSE),"")))</f>
        <v/>
      </c>
      <c r="T43" s="92" t="str">
        <f>IF(OR(ISBLANK(B43),ISBLANK(E43),ISBLANK(G43),ISBLANK(H43),ISBLANK(L43),ISBLANK(P7)),"",IF(P7="lihtc", VLOOKUP(IF($H43&gt;0,CONCATENATE($H43*100," ",$P$8),CONCATENATE($H43," ",$P$8)),'TC Rent Limits'!A:I,HLOOKUP(Form!$B43+1,'TC Rent Limits'!$B$1:$I$1,1,FALSE)+1,FALSE),IF(P7="state",VLOOKUP(IF($H43&gt;0,CONCATENATE($H43*100," ",$P$8),CONCATENATE($H43," ",$P$8)),'Rent Limit'!A:L,HLOOKUP(Form!$E43,'Rent Limit'!$E$1:$L$1,1,FALSE)+4,FALSE),"")))</f>
        <v/>
      </c>
    </row>
    <row r="44" spans="1:20" x14ac:dyDescent="0.25">
      <c r="A44" s="79"/>
      <c r="B44" s="79"/>
      <c r="C44" s="79"/>
      <c r="D44" s="79"/>
      <c r="E44" s="79"/>
      <c r="F44" s="79"/>
      <c r="G44" s="79"/>
      <c r="H44" s="80"/>
      <c r="I44" s="79"/>
      <c r="J44" s="79"/>
      <c r="K44" s="79"/>
      <c r="L44" s="79"/>
      <c r="M44" s="79"/>
      <c r="N44" s="79"/>
      <c r="O44" s="79"/>
      <c r="P44" s="79"/>
      <c r="Q44" s="79"/>
      <c r="S44" s="57" t="str">
        <f>IF($P$7="LIHTC",IF(ISBLANK($G44),"",VLOOKUP(IF($H44&gt;0,CONCATENATE($H44*100," ",$P$8),CONCATENATE($H44," ",$P$8)),'TC Income Limits'!A:I,HLOOKUP(Form!$E44,'TC Income Limits'!$B$1:$I$1,1,FALSE)+1,FALSE)),IF(ISBLANK($L44),"",VLOOKUP(IF($H44&gt;0,CONCATENATE($H44*100," ",$P$8),CONCATENATE($H44," ",$P$8)),'Income Limit'!A:L,HLOOKUP(Form!$E44,'Income Limit'!$E$1:$L$1,1,FALSE)+4,FALSE)))</f>
        <v/>
      </c>
      <c r="T44" s="92" t="str">
        <f>IF(OR(ISBLANK(B44),ISBLANK(E44),ISBLANK(G44),ISBLANK(H44),ISBLANK(L44),ISBLANK(P8)),"",IF(P8="lihtc", VLOOKUP(IF($H44&gt;0,CONCATENATE($H44*100," ",$P$8),CONCATENATE($H44," ",$P$8)),'TC Rent Limits'!A:I,HLOOKUP(Form!$B44+1,'TC Rent Limits'!$B$1:$I$1,1,FALSE)+1,FALSE),IF(P8="state",VLOOKUP(IF($H44&gt;0,CONCATENATE($H44*100," ",$P$8),CONCATENATE($H44," ",$P$8)),'Rent Limit'!A:L,HLOOKUP(Form!$E44,'Rent Limit'!$E$1:$L$1,1,FALSE)+4,FALSE),"")))</f>
        <v/>
      </c>
    </row>
    <row r="45" spans="1:20" x14ac:dyDescent="0.25">
      <c r="A45" s="79"/>
      <c r="B45" s="79"/>
      <c r="C45" s="79"/>
      <c r="D45" s="79"/>
      <c r="E45" s="79"/>
      <c r="F45" s="79"/>
      <c r="G45" s="79"/>
      <c r="H45" s="80"/>
      <c r="I45" s="79"/>
      <c r="J45" s="79"/>
      <c r="K45" s="79"/>
      <c r="L45" s="79"/>
      <c r="M45" s="79"/>
      <c r="N45" s="79"/>
      <c r="O45" s="79"/>
      <c r="P45" s="79"/>
      <c r="Q45" s="79"/>
      <c r="S45" s="57" t="str">
        <f>IF($P$7="LIHTC",IF(ISBLANK($G45),"",VLOOKUP(IF($H45&gt;0,CONCATENATE($H45*100," ",$P$8),CONCATENATE($H45," ",$P$8)),'TC Income Limits'!A:I,HLOOKUP(Form!$E45,'TC Income Limits'!$B$1:$I$1,1,FALSE)+1,FALSE)),IF(ISBLANK($L45),"",VLOOKUP(IF($H45&gt;0,CONCATENATE($H45*100," ",$P$8),CONCATENATE($H45," ",$P$8)),'Income Limit'!A:L,HLOOKUP(Form!$E45,'Income Limit'!$E$1:$L$1,1,FALSE)+4,FALSE)))</f>
        <v/>
      </c>
      <c r="T45" s="92" t="str">
        <f>IF(OR(ISBLANK(B45),ISBLANK(E45),ISBLANK(G45),ISBLANK(H45),ISBLANK(L45),ISBLANK(P9)),"",IF(P9="lihtc", VLOOKUP(IF($H45&gt;0,CONCATENATE($H45*100," ",$P$8),CONCATENATE($H45," ",$P$8)),'TC Rent Limits'!A:I,HLOOKUP(Form!$B45+1,'TC Rent Limits'!$B$1:$I$1,1,FALSE)+1,FALSE),IF(P9="state",VLOOKUP(IF($H45&gt;0,CONCATENATE($H45*100," ",$P$8),CONCATENATE($H45," ",$P$8)),'Rent Limit'!A:L,HLOOKUP(Form!$E45,'Rent Limit'!$E$1:$L$1,1,FALSE)+4,FALSE),"")))</f>
        <v/>
      </c>
    </row>
    <row r="46" spans="1:20" x14ac:dyDescent="0.25">
      <c r="A46" s="79"/>
      <c r="B46" s="79"/>
      <c r="C46" s="79"/>
      <c r="D46" s="79"/>
      <c r="E46" s="79"/>
      <c r="F46" s="79"/>
      <c r="G46" s="79"/>
      <c r="H46" s="80"/>
      <c r="I46" s="79"/>
      <c r="J46" s="79"/>
      <c r="K46" s="79"/>
      <c r="L46" s="79"/>
      <c r="M46" s="79"/>
      <c r="N46" s="79"/>
      <c r="O46" s="79"/>
      <c r="P46" s="79"/>
      <c r="Q46" s="79"/>
      <c r="S46" s="57" t="str">
        <f>IF($P$7="LIHTC",IF(ISBLANK($G46),"",VLOOKUP(IF($H46&gt;0,CONCATENATE($H46*100," ",$P$8),CONCATENATE($H46," ",$P$8)),'TC Income Limits'!A:I,HLOOKUP(Form!$E46,'TC Income Limits'!$B$1:$I$1,1,FALSE)+1,FALSE)),IF(ISBLANK($L46),"",VLOOKUP(IF($H46&gt;0,CONCATENATE($H46*100," ",$P$8),CONCATENATE($H46," ",$P$8)),'Income Limit'!A:L,HLOOKUP(Form!$E46,'Income Limit'!$E$1:$L$1,1,FALSE)+4,FALSE)))</f>
        <v/>
      </c>
      <c r="T46" s="92" t="str">
        <f>IF(OR(ISBLANK(B46),ISBLANK(E46),ISBLANK(G46),ISBLANK(H46),ISBLANK(L46),ISBLANK(P10)),"",IF(P10="lihtc", VLOOKUP(IF($H46&gt;0,CONCATENATE($H46*100," ",$P$8),CONCATENATE($H46," ",$P$8)),'TC Rent Limits'!A:I,HLOOKUP(Form!$B46+1,'TC Rent Limits'!$B$1:$I$1,1,FALSE)+1,FALSE),IF(P10="state",VLOOKUP(IF($H46&gt;0,CONCATENATE($H46*100," ",$P$8),CONCATENATE($H46," ",$P$8)),'Rent Limit'!A:L,HLOOKUP(Form!$E46,'Rent Limit'!$E$1:$L$1,1,FALSE)+4,FALSE),"")))</f>
        <v/>
      </c>
    </row>
    <row r="47" spans="1:20" x14ac:dyDescent="0.25">
      <c r="A47" s="79"/>
      <c r="B47" s="79"/>
      <c r="C47" s="79"/>
      <c r="D47" s="79"/>
      <c r="E47" s="79"/>
      <c r="F47" s="79"/>
      <c r="G47" s="79"/>
      <c r="H47" s="80"/>
      <c r="I47" s="79"/>
      <c r="J47" s="79"/>
      <c r="K47" s="79"/>
      <c r="L47" s="79"/>
      <c r="M47" s="79"/>
      <c r="N47" s="79"/>
      <c r="O47" s="79"/>
      <c r="P47" s="79"/>
      <c r="Q47" s="79"/>
      <c r="S47" s="57" t="str">
        <f>IF($P$7="LIHTC",IF(ISBLANK($G47),"",VLOOKUP(IF($H47&gt;0,CONCATENATE($H47*100," ",$P$8),CONCATENATE($H47," ",$P$8)),'TC Income Limits'!A:I,HLOOKUP(Form!$E47,'TC Income Limits'!$B$1:$I$1,1,FALSE)+1,FALSE)),IF(ISBLANK($L47),"",VLOOKUP(IF($H47&gt;0,CONCATENATE($H47*100," ",$P$8),CONCATENATE($H47," ",$P$8)),'Income Limit'!A:L,HLOOKUP(Form!$E47,'Income Limit'!$E$1:$L$1,1,FALSE)+4,FALSE)))</f>
        <v/>
      </c>
      <c r="T47" s="92" t="str">
        <f>IF(OR(ISBLANK(B47),ISBLANK(E47),ISBLANK(G47),ISBLANK(H47),ISBLANK(L47),ISBLANK(P11)),"",IF(P11="lihtc", VLOOKUP(IF($H47&gt;0,CONCATENATE($H47*100," ",$P$8),CONCATENATE($H47," ",$P$8)),'TC Rent Limits'!A:I,HLOOKUP(Form!$B47+1,'TC Rent Limits'!$B$1:$I$1,1,FALSE)+1,FALSE),IF(P11="state",VLOOKUP(IF($H47&gt;0,CONCATENATE($H47*100," ",$P$8),CONCATENATE($H47," ",$P$8)),'Rent Limit'!A:L,HLOOKUP(Form!$E47,'Rent Limit'!$E$1:$L$1,1,FALSE)+4,FALSE),"")))</f>
        <v/>
      </c>
    </row>
    <row r="48" spans="1:20" x14ac:dyDescent="0.25">
      <c r="A48" s="79"/>
      <c r="B48" s="79"/>
      <c r="C48" s="79"/>
      <c r="D48" s="79"/>
      <c r="E48" s="79"/>
      <c r="F48" s="79"/>
      <c r="G48" s="79"/>
      <c r="H48" s="80"/>
      <c r="I48" s="79"/>
      <c r="J48" s="79"/>
      <c r="K48" s="79"/>
      <c r="L48" s="79"/>
      <c r="M48" s="79"/>
      <c r="N48" s="79"/>
      <c r="O48" s="79"/>
      <c r="P48" s="79"/>
      <c r="Q48" s="79"/>
      <c r="S48" s="57" t="str">
        <f>IF($P$7="LIHTC",IF(ISBLANK($G48),"",VLOOKUP(IF($H48&gt;0,CONCATENATE($H48*100," ",$P$8),CONCATENATE($H48," ",$P$8)),'TC Income Limits'!A:I,HLOOKUP(Form!$E48,'TC Income Limits'!$B$1:$I$1,1,FALSE)+1,FALSE)),IF(ISBLANK($L48),"",VLOOKUP(IF($H48&gt;0,CONCATENATE($H48*100," ",$P$8),CONCATENATE($H48," ",$P$8)),'Income Limit'!A:L,HLOOKUP(Form!$E48,'Income Limit'!$E$1:$L$1,1,FALSE)+4,FALSE)))</f>
        <v/>
      </c>
      <c r="T48" s="92" t="str">
        <f>IF(OR(ISBLANK(B48),ISBLANK(E48),ISBLANK(G48),ISBLANK(H48),ISBLANK(L48),ISBLANK(P12)),"",IF(P12="lihtc", VLOOKUP(IF($H48&gt;0,CONCATENATE($H48*100," ",$P$8),CONCATENATE($H48," ",$P$8)),'TC Rent Limits'!A:I,HLOOKUP(Form!$B48+1,'TC Rent Limits'!$B$1:$I$1,1,FALSE)+1,FALSE),IF(P12="state",VLOOKUP(IF($H48&gt;0,CONCATENATE($H48*100," ",$P$8),CONCATENATE($H48," ",$P$8)),'Rent Limit'!A:L,HLOOKUP(Form!$E48,'Rent Limit'!$E$1:$L$1,1,FALSE)+4,FALSE),"")))</f>
        <v/>
      </c>
    </row>
    <row r="49" spans="1:20" x14ac:dyDescent="0.25">
      <c r="A49" s="79"/>
      <c r="B49" s="79"/>
      <c r="C49" s="79"/>
      <c r="D49" s="79"/>
      <c r="E49" s="79"/>
      <c r="F49" s="79"/>
      <c r="G49" s="79"/>
      <c r="H49" s="80"/>
      <c r="I49" s="79"/>
      <c r="J49" s="79"/>
      <c r="K49" s="79"/>
      <c r="L49" s="79"/>
      <c r="M49" s="79"/>
      <c r="N49" s="79"/>
      <c r="O49" s="79"/>
      <c r="P49" s="79"/>
      <c r="Q49" s="79"/>
      <c r="S49" s="57" t="str">
        <f>IF($P$7="LIHTC",IF(ISBLANK($G49),"",VLOOKUP(IF($H49&gt;0,CONCATENATE($H49*100," ",$P$8),CONCATENATE($H49," ",$P$8)),'TC Income Limits'!A:I,HLOOKUP(Form!$E49,'TC Income Limits'!$B$1:$I$1,1,FALSE)+1,FALSE)),IF(ISBLANK($L49),"",VLOOKUP(IF($H49&gt;0,CONCATENATE($H49*100," ",$P$8),CONCATENATE($H49," ",$P$8)),'Income Limit'!A:L,HLOOKUP(Form!$E49,'Income Limit'!$E$1:$L$1,1,FALSE)+4,FALSE)))</f>
        <v/>
      </c>
      <c r="T49" s="92" t="str">
        <f>IF(OR(ISBLANK(B49),ISBLANK(E49),ISBLANK(G49),ISBLANK(H49),ISBLANK(L49),ISBLANK(P13)),"",IF(P13="lihtc", VLOOKUP(IF($H49&gt;0,CONCATENATE($H49*100," ",$P$8),CONCATENATE($H49," ",$P$8)),'TC Rent Limits'!A:I,HLOOKUP(Form!$B49+1,'TC Rent Limits'!$B$1:$I$1,1,FALSE)+1,FALSE),IF(P13="state",VLOOKUP(IF($H49&gt;0,CONCATENATE($H49*100," ",$P$8),CONCATENATE($H49," ",$P$8)),'Rent Limit'!A:L,HLOOKUP(Form!$E49,'Rent Limit'!$E$1:$L$1,1,FALSE)+4,FALSE),"")))</f>
        <v/>
      </c>
    </row>
    <row r="50" spans="1:20" x14ac:dyDescent="0.25">
      <c r="A50" s="79"/>
      <c r="B50" s="79"/>
      <c r="C50" s="79"/>
      <c r="D50" s="79"/>
      <c r="E50" s="79"/>
      <c r="F50" s="79"/>
      <c r="G50" s="79"/>
      <c r="H50" s="80"/>
      <c r="I50" s="79"/>
      <c r="J50" s="79"/>
      <c r="K50" s="79"/>
      <c r="L50" s="79"/>
      <c r="M50" s="79"/>
      <c r="N50" s="79"/>
      <c r="O50" s="79"/>
      <c r="P50" s="79"/>
      <c r="Q50" s="79"/>
      <c r="S50" s="57" t="str">
        <f>IF($P$7="LIHTC",IF(ISBLANK($G50),"",VLOOKUP(IF($H50&gt;0,CONCATENATE($H50*100," ",$P$8),CONCATENATE($H50," ",$P$8)),'TC Income Limits'!A:I,HLOOKUP(Form!$E50,'TC Income Limits'!$B$1:$I$1,1,FALSE)+1,FALSE)),IF(ISBLANK($L50),"",VLOOKUP(IF($H50&gt;0,CONCATENATE($H50*100," ",$P$8),CONCATENATE($H50," ",$P$8)),'Income Limit'!A:L,HLOOKUP(Form!$E50,'Income Limit'!$E$1:$L$1,1,FALSE)+4,FALSE)))</f>
        <v/>
      </c>
      <c r="T50" s="92" t="str">
        <f>IF(OR(ISBLANK(B50),ISBLANK(E50),ISBLANK(G50),ISBLANK(H50),ISBLANK(L50),ISBLANK(P14)),"",IF(P14="lihtc", VLOOKUP(IF($H50&gt;0,CONCATENATE($H50*100," ",$P$8),CONCATENATE($H50," ",$P$8)),'TC Rent Limits'!A:I,HLOOKUP(Form!$B50+1,'TC Rent Limits'!$B$1:$I$1,1,FALSE)+1,FALSE),IF(P14="state",VLOOKUP(IF($H50&gt;0,CONCATENATE($H50*100," ",$P$8),CONCATENATE($H50," ",$P$8)),'Rent Limit'!A:L,HLOOKUP(Form!$E50,'Rent Limit'!$E$1:$L$1,1,FALSE)+4,FALSE),"")))</f>
        <v/>
      </c>
    </row>
    <row r="51" spans="1:20" x14ac:dyDescent="0.25">
      <c r="A51" s="79"/>
      <c r="B51" s="79"/>
      <c r="C51" s="79"/>
      <c r="D51" s="79"/>
      <c r="E51" s="79"/>
      <c r="F51" s="79"/>
      <c r="G51" s="79"/>
      <c r="H51" s="80"/>
      <c r="I51" s="79"/>
      <c r="J51" s="79"/>
      <c r="K51" s="79"/>
      <c r="L51" s="79"/>
      <c r="M51" s="79"/>
      <c r="N51" s="79"/>
      <c r="O51" s="79"/>
      <c r="P51" s="79"/>
      <c r="Q51" s="79"/>
      <c r="S51" s="57" t="str">
        <f>IF($P$7="LIHTC",IF(ISBLANK($G51),"",VLOOKUP(IF($H51&gt;0,CONCATENATE($H51*100," ",$P$8),CONCATENATE($H51," ",$P$8)),'TC Income Limits'!A:I,HLOOKUP(Form!$E51,'TC Income Limits'!$B$1:$I$1,1,FALSE)+1,FALSE)),IF(ISBLANK($L51),"",VLOOKUP(IF($H51&gt;0,CONCATENATE($H51*100," ",$P$8),CONCATENATE($H51," ",$P$8)),'Income Limit'!A:L,HLOOKUP(Form!$E51,'Income Limit'!$E$1:$L$1,1,FALSE)+4,FALSE)))</f>
        <v/>
      </c>
      <c r="T51" s="92" t="str">
        <f>IF(OR(ISBLANK(B51),ISBLANK(E51),ISBLANK(G51),ISBLANK(H51),ISBLANK(L51),ISBLANK(P15)),"",IF(P15="lihtc", VLOOKUP(IF($H51&gt;0,CONCATENATE($H51*100," ",$P$8),CONCATENATE($H51," ",$P$8)),'TC Rent Limits'!A:I,HLOOKUP(Form!$B51+1,'TC Rent Limits'!$B$1:$I$1,1,FALSE)+1,FALSE),IF(P15="state",VLOOKUP(IF($H51&gt;0,CONCATENATE($H51*100," ",$P$8),CONCATENATE($H51," ",$P$8)),'Rent Limit'!A:L,HLOOKUP(Form!$E51,'Rent Limit'!$E$1:$L$1,1,FALSE)+4,FALSE),"")))</f>
        <v/>
      </c>
    </row>
    <row r="52" spans="1:20" x14ac:dyDescent="0.25">
      <c r="A52" s="79"/>
      <c r="B52" s="79"/>
      <c r="C52" s="79"/>
      <c r="D52" s="79"/>
      <c r="E52" s="79"/>
      <c r="F52" s="79"/>
      <c r="G52" s="79"/>
      <c r="H52" s="80"/>
      <c r="I52" s="79"/>
      <c r="J52" s="79"/>
      <c r="K52" s="79"/>
      <c r="L52" s="79"/>
      <c r="M52" s="79"/>
      <c r="N52" s="79"/>
      <c r="O52" s="79"/>
      <c r="P52" s="79"/>
      <c r="Q52" s="79"/>
      <c r="S52" s="57" t="str">
        <f>IF($P$7="LIHTC",IF(ISBLANK($G52),"",VLOOKUP(IF($H52&gt;0,CONCATENATE($H52*100," ",$P$8),CONCATENATE($H52," ",$P$8)),'TC Income Limits'!A:I,HLOOKUP(Form!$E52,'TC Income Limits'!$B$1:$I$1,1,FALSE)+1,FALSE)),IF(ISBLANK($L52),"",VLOOKUP(IF($H52&gt;0,CONCATENATE($H52*100," ",$P$8),CONCATENATE($H52," ",$P$8)),'Income Limit'!A:L,HLOOKUP(Form!$E52,'Income Limit'!$E$1:$L$1,1,FALSE)+4,FALSE)))</f>
        <v/>
      </c>
      <c r="T52" s="92" t="str">
        <f>IF(OR(ISBLANK(B52),ISBLANK(E52),ISBLANK(G52),ISBLANK(H52),ISBLANK(L52),ISBLANK(P16)),"",IF(P16="lihtc", VLOOKUP(IF($H52&gt;0,CONCATENATE($H52*100," ",$P$8),CONCATENATE($H52," ",$P$8)),'TC Rent Limits'!A:I,HLOOKUP(Form!$B52+1,'TC Rent Limits'!$B$1:$I$1,1,FALSE)+1,FALSE),IF(P16="state",VLOOKUP(IF($H52&gt;0,CONCATENATE($H52*100," ",$P$8),CONCATENATE($H52," ",$P$8)),'Rent Limit'!A:L,HLOOKUP(Form!$E52,'Rent Limit'!$E$1:$L$1,1,FALSE)+4,FALSE),"")))</f>
        <v/>
      </c>
    </row>
    <row r="53" spans="1:20" x14ac:dyDescent="0.25">
      <c r="A53" s="79"/>
      <c r="B53" s="79"/>
      <c r="C53" s="79"/>
      <c r="D53" s="79"/>
      <c r="E53" s="79"/>
      <c r="F53" s="79"/>
      <c r="G53" s="79"/>
      <c r="H53" s="80"/>
      <c r="I53" s="79"/>
      <c r="J53" s="79"/>
      <c r="K53" s="79"/>
      <c r="L53" s="79"/>
      <c r="M53" s="79"/>
      <c r="N53" s="79"/>
      <c r="O53" s="79"/>
      <c r="P53" s="79"/>
      <c r="Q53" s="79"/>
      <c r="S53" s="57" t="str">
        <f>IF($P$7="LIHTC",IF(ISBLANK($G53),"",VLOOKUP(IF($H53&gt;0,CONCATENATE($H53*100," ",$P$8),CONCATENATE($H53," ",$P$8)),'TC Income Limits'!A:I,HLOOKUP(Form!$E53,'TC Income Limits'!$B$1:$I$1,1,FALSE)+1,FALSE)),IF(ISBLANK($L53),"",VLOOKUP(IF($H53&gt;0,CONCATENATE($H53*100," ",$P$8),CONCATENATE($H53," ",$P$8)),'Income Limit'!A:L,HLOOKUP(Form!$E53,'Income Limit'!$E$1:$L$1,1,FALSE)+4,FALSE)))</f>
        <v/>
      </c>
      <c r="T53" s="92" t="str">
        <f>IF(OR(ISBLANK(B53),ISBLANK(E53),ISBLANK(G53),ISBLANK(H53),ISBLANK(L53),ISBLANK(P17)),"",IF(P17="lihtc", VLOOKUP(IF($H53&gt;0,CONCATENATE($H53*100," ",$P$8),CONCATENATE($H53," ",$P$8)),'TC Rent Limits'!A:I,HLOOKUP(Form!$B53+1,'TC Rent Limits'!$B$1:$I$1,1,FALSE)+1,FALSE),IF(P17="state",VLOOKUP(IF($H53&gt;0,CONCATENATE($H53*100," ",$P$8),CONCATENATE($H53," ",$P$8)),'Rent Limit'!A:L,HLOOKUP(Form!$E53,'Rent Limit'!$E$1:$L$1,1,FALSE)+4,FALSE),"")))</f>
        <v/>
      </c>
    </row>
    <row r="54" spans="1:20" x14ac:dyDescent="0.25">
      <c r="A54" s="79"/>
      <c r="B54" s="79"/>
      <c r="C54" s="79"/>
      <c r="D54" s="79"/>
      <c r="E54" s="79"/>
      <c r="F54" s="79"/>
      <c r="G54" s="79"/>
      <c r="H54" s="80"/>
      <c r="I54" s="79"/>
      <c r="J54" s="79"/>
      <c r="K54" s="79"/>
      <c r="L54" s="79"/>
      <c r="M54" s="79"/>
      <c r="N54" s="79"/>
      <c r="O54" s="79"/>
      <c r="P54" s="79"/>
      <c r="Q54" s="79"/>
      <c r="S54" s="57" t="str">
        <f>IF($P$7="LIHTC",IF(ISBLANK($G54),"",VLOOKUP(IF($H54&gt;0,CONCATENATE($H54*100," ",$P$8),CONCATENATE($H54," ",$P$8)),'TC Income Limits'!A:I,HLOOKUP(Form!$E54,'TC Income Limits'!$B$1:$I$1,1,FALSE)+1,FALSE)),IF(ISBLANK($L54),"",VLOOKUP(IF($H54&gt;0,CONCATENATE($H54*100," ",$P$8),CONCATENATE($H54," ",$P$8)),'Income Limit'!A:L,HLOOKUP(Form!$E54,'Income Limit'!$E$1:$L$1,1,FALSE)+4,FALSE)))</f>
        <v/>
      </c>
      <c r="T54" s="92" t="str">
        <f>IF(OR(ISBLANK(B54),ISBLANK(E54),ISBLANK(G54),ISBLANK(H54),ISBLANK(L54),ISBLANK(P18)),"",IF(P18="lihtc", VLOOKUP(IF($H54&gt;0,CONCATENATE($H54*100," ",$P$8),CONCATENATE($H54," ",$P$8)),'TC Rent Limits'!A:I,HLOOKUP(Form!$B54+1,'TC Rent Limits'!$B$1:$I$1,1,FALSE)+1,FALSE),IF(P18="state",VLOOKUP(IF($H54&gt;0,CONCATENATE($H54*100," ",$P$8),CONCATENATE($H54," ",$P$8)),'Rent Limit'!A:L,HLOOKUP(Form!$E54,'Rent Limit'!$E$1:$L$1,1,FALSE)+4,FALSE),"")))</f>
        <v/>
      </c>
    </row>
    <row r="55" spans="1:20" x14ac:dyDescent="0.25">
      <c r="A55" s="79"/>
      <c r="B55" s="79"/>
      <c r="C55" s="79"/>
      <c r="D55" s="79"/>
      <c r="E55" s="79"/>
      <c r="F55" s="79"/>
      <c r="G55" s="79"/>
      <c r="H55" s="80"/>
      <c r="I55" s="79"/>
      <c r="J55" s="79"/>
      <c r="K55" s="79"/>
      <c r="L55" s="79"/>
      <c r="M55" s="79"/>
      <c r="N55" s="79"/>
      <c r="O55" s="79"/>
      <c r="P55" s="79"/>
      <c r="Q55" s="79"/>
      <c r="S55" s="57" t="str">
        <f>IF($P$7="LIHTC",IF(ISBLANK($G55),"",VLOOKUP(IF($H55&gt;0,CONCATENATE($H55*100," ",$P$8),CONCATENATE($H55," ",$P$8)),'TC Income Limits'!A:I,HLOOKUP(Form!$E55,'TC Income Limits'!$B$1:$I$1,1,FALSE)+1,FALSE)),IF(ISBLANK($L55),"",VLOOKUP(IF($H55&gt;0,CONCATENATE($H55*100," ",$P$8),CONCATENATE($H55," ",$P$8)),'Income Limit'!A:L,HLOOKUP(Form!$E55,'Income Limit'!$E$1:$L$1,1,FALSE)+4,FALSE)))</f>
        <v/>
      </c>
      <c r="T55" s="92" t="str">
        <f>IF(OR(ISBLANK(B55),ISBLANK(E55),ISBLANK(G55),ISBLANK(H55),ISBLANK(L55),ISBLANK(P19)),"",IF(P19="lihtc", VLOOKUP(IF($H55&gt;0,CONCATENATE($H55*100," ",$P$8),CONCATENATE($H55," ",$P$8)),'TC Rent Limits'!A:I,HLOOKUP(Form!$B55+1,'TC Rent Limits'!$B$1:$I$1,1,FALSE)+1,FALSE),IF(P19="state",VLOOKUP(IF($H55&gt;0,CONCATENATE($H55*100," ",$P$8),CONCATENATE($H55," ",$P$8)),'Rent Limit'!A:L,HLOOKUP(Form!$E55,'Rent Limit'!$E$1:$L$1,1,FALSE)+4,FALSE),"")))</f>
        <v/>
      </c>
    </row>
    <row r="56" spans="1:20" x14ac:dyDescent="0.25">
      <c r="A56" s="79"/>
      <c r="B56" s="79"/>
      <c r="C56" s="79"/>
      <c r="D56" s="79"/>
      <c r="E56" s="79"/>
      <c r="F56" s="79"/>
      <c r="G56" s="79"/>
      <c r="H56" s="80"/>
      <c r="I56" s="79"/>
      <c r="J56" s="79"/>
      <c r="K56" s="79"/>
      <c r="L56" s="79"/>
      <c r="M56" s="79"/>
      <c r="N56" s="79"/>
      <c r="O56" s="79"/>
      <c r="P56" s="79"/>
      <c r="Q56" s="79"/>
      <c r="S56" s="57" t="str">
        <f>IF($P$7="LIHTC",IF(ISBLANK($G56),"",VLOOKUP(IF($H56&gt;0,CONCATENATE($H56*100," ",$P$8),CONCATENATE($H56," ",$P$8)),'TC Income Limits'!A:I,HLOOKUP(Form!$E56,'TC Income Limits'!$B$1:$I$1,1,FALSE)+1,FALSE)),IF(ISBLANK($L56),"",VLOOKUP(IF($H56&gt;0,CONCATENATE($H56*100," ",$P$8),CONCATENATE($H56," ",$P$8)),'Income Limit'!A:L,HLOOKUP(Form!$E56,'Income Limit'!$E$1:$L$1,1,FALSE)+4,FALSE)))</f>
        <v/>
      </c>
      <c r="T56" s="92" t="str">
        <f>IF(OR(ISBLANK(B56),ISBLANK(E56),ISBLANK(G56),ISBLANK(H56),ISBLANK(L56),ISBLANK(P20)),"",IF(P20="lihtc", VLOOKUP(IF($H56&gt;0,CONCATENATE($H56*100," ",$P$8),CONCATENATE($H56," ",$P$8)),'TC Rent Limits'!A:I,HLOOKUP(Form!$B56+1,'TC Rent Limits'!$B$1:$I$1,1,FALSE)+1,FALSE),IF(P20="state",VLOOKUP(IF($H56&gt;0,CONCATENATE($H56*100," ",$P$8),CONCATENATE($H56," ",$P$8)),'Rent Limit'!A:L,HLOOKUP(Form!$E56,'Rent Limit'!$E$1:$L$1,1,FALSE)+4,FALSE),"")))</f>
        <v/>
      </c>
    </row>
    <row r="57" spans="1:20" x14ac:dyDescent="0.25">
      <c r="A57" s="79"/>
      <c r="B57" s="79"/>
      <c r="C57" s="79"/>
      <c r="D57" s="79"/>
      <c r="E57" s="79"/>
      <c r="F57" s="79"/>
      <c r="G57" s="79"/>
      <c r="H57" s="80"/>
      <c r="I57" s="79"/>
      <c r="J57" s="79"/>
      <c r="K57" s="79"/>
      <c r="L57" s="79"/>
      <c r="M57" s="79"/>
      <c r="N57" s="79"/>
      <c r="O57" s="79"/>
      <c r="P57" s="79"/>
      <c r="Q57" s="79"/>
      <c r="S57" s="57" t="str">
        <f>IF($P$7="LIHTC",IF(ISBLANK($G57),"",VLOOKUP(IF($H57&gt;0,CONCATENATE($H57*100," ",$P$8),CONCATENATE($H57," ",$P$8)),'TC Income Limits'!A:I,HLOOKUP(Form!$E57,'TC Income Limits'!$B$1:$I$1,1,FALSE)+1,FALSE)),IF(ISBLANK($L57),"",VLOOKUP(IF($H57&gt;0,CONCATENATE($H57*100," ",$P$8),CONCATENATE($H57," ",$P$8)),'Income Limit'!A:L,HLOOKUP(Form!$E57,'Income Limit'!$E$1:$L$1,1,FALSE)+4,FALSE)))</f>
        <v/>
      </c>
      <c r="T57" s="92" t="str">
        <f>IF(OR(ISBLANK(B57),ISBLANK(E57),ISBLANK(G57),ISBLANK(H57),ISBLANK(L57),ISBLANK(P21)),"",IF(P21="lihtc", VLOOKUP(IF($H57&gt;0,CONCATENATE($H57*100," ",$P$8),CONCATENATE($H57," ",$P$8)),'TC Rent Limits'!A:I,HLOOKUP(Form!$B57+1,'TC Rent Limits'!$B$1:$I$1,1,FALSE)+1,FALSE),IF(P21="state",VLOOKUP(IF($H57&gt;0,CONCATENATE($H57*100," ",$P$8),CONCATENATE($H57," ",$P$8)),'Rent Limit'!A:L,HLOOKUP(Form!$E57,'Rent Limit'!$E$1:$L$1,1,FALSE)+4,FALSE),"")))</f>
        <v/>
      </c>
    </row>
    <row r="58" spans="1:20" x14ac:dyDescent="0.25">
      <c r="A58" s="79"/>
      <c r="B58" s="79"/>
      <c r="C58" s="79"/>
      <c r="D58" s="79"/>
      <c r="E58" s="79"/>
      <c r="F58" s="79"/>
      <c r="G58" s="79"/>
      <c r="H58" s="80"/>
      <c r="I58" s="79"/>
      <c r="J58" s="79"/>
      <c r="K58" s="79"/>
      <c r="L58" s="79"/>
      <c r="M58" s="79"/>
      <c r="N58" s="79"/>
      <c r="O58" s="79"/>
      <c r="P58" s="79"/>
      <c r="Q58" s="79"/>
      <c r="S58" s="57" t="str">
        <f>IF($P$7="LIHTC",IF(ISBLANK($G58),"",VLOOKUP(IF($H58&gt;0,CONCATENATE($H58*100," ",$P$8),CONCATENATE($H58," ",$P$8)),'TC Income Limits'!A:I,HLOOKUP(Form!$E58,'TC Income Limits'!$B$1:$I$1,1,FALSE)+1,FALSE)),IF(ISBLANK($L58),"",VLOOKUP(IF($H58&gt;0,CONCATENATE($H58*100," ",$P$8),CONCATENATE($H58," ",$P$8)),'Income Limit'!A:L,HLOOKUP(Form!$E58,'Income Limit'!$E$1:$L$1,1,FALSE)+4,FALSE)))</f>
        <v/>
      </c>
      <c r="T58" s="92" t="str">
        <f>IF(OR(ISBLANK(B58),ISBLANK(E58),ISBLANK(G58),ISBLANK(H58),ISBLANK(L58),ISBLANK(P22)),"",IF(P22="lihtc", VLOOKUP(IF($H58&gt;0,CONCATENATE($H58*100," ",$P$8),CONCATENATE($H58," ",$P$8)),'TC Rent Limits'!A:I,HLOOKUP(Form!$B58+1,'TC Rent Limits'!$B$1:$I$1,1,FALSE)+1,FALSE),IF(P22="state",VLOOKUP(IF($H58&gt;0,CONCATENATE($H58*100," ",$P$8),CONCATENATE($H58," ",$P$8)),'Rent Limit'!A:L,HLOOKUP(Form!$E58,'Rent Limit'!$E$1:$L$1,1,FALSE)+4,FALSE),"")))</f>
        <v/>
      </c>
    </row>
    <row r="59" spans="1:20" x14ac:dyDescent="0.25">
      <c r="A59" s="79"/>
      <c r="B59" s="79"/>
      <c r="C59" s="79"/>
      <c r="D59" s="79"/>
      <c r="E59" s="79"/>
      <c r="F59" s="79"/>
      <c r="G59" s="79"/>
      <c r="H59" s="80"/>
      <c r="I59" s="79"/>
      <c r="J59" s="79"/>
      <c r="K59" s="79"/>
      <c r="L59" s="79"/>
      <c r="M59" s="79"/>
      <c r="N59" s="79"/>
      <c r="O59" s="79"/>
      <c r="P59" s="79"/>
      <c r="Q59" s="79"/>
      <c r="S59" s="57" t="str">
        <f>IF($P$7="LIHTC",IF(ISBLANK($G59),"",VLOOKUP(IF($H59&gt;0,CONCATENATE($H59*100," ",$P$8),CONCATENATE($H59," ",$P$8)),'TC Income Limits'!A:I,HLOOKUP(Form!$E59,'TC Income Limits'!$B$1:$I$1,1,FALSE)+1,FALSE)),IF(ISBLANK($L59),"",VLOOKUP(IF($H59&gt;0,CONCATENATE($H59*100," ",$P$8),CONCATENATE($H59," ",$P$8)),'Income Limit'!A:L,HLOOKUP(Form!$E59,'Income Limit'!$E$1:$L$1,1,FALSE)+4,FALSE)))</f>
        <v/>
      </c>
      <c r="T59" s="92" t="str">
        <f>IF(OR(ISBLANK(B59),ISBLANK(E59),ISBLANK(G59),ISBLANK(H59),ISBLANK(L59),ISBLANK(P23)),"",IF(P23="lihtc", VLOOKUP(IF($H59&gt;0,CONCATENATE($H59*100," ",$P$8),CONCATENATE($H59," ",$P$8)),'TC Rent Limits'!A:I,HLOOKUP(Form!$B59+1,'TC Rent Limits'!$B$1:$I$1,1,FALSE)+1,FALSE),IF(P23="state",VLOOKUP(IF($H59&gt;0,CONCATENATE($H59*100," ",$P$8),CONCATENATE($H59," ",$P$8)),'Rent Limit'!A:L,HLOOKUP(Form!$E59,'Rent Limit'!$E$1:$L$1,1,FALSE)+4,FALSE),"")))</f>
        <v/>
      </c>
    </row>
    <row r="60" spans="1:20" x14ac:dyDescent="0.25">
      <c r="A60" s="79"/>
      <c r="B60" s="79"/>
      <c r="C60" s="79"/>
      <c r="D60" s="79"/>
      <c r="E60" s="79"/>
      <c r="F60" s="79"/>
      <c r="G60" s="79"/>
      <c r="H60" s="80"/>
      <c r="I60" s="79"/>
      <c r="J60" s="79"/>
      <c r="K60" s="79"/>
      <c r="L60" s="79"/>
      <c r="M60" s="79"/>
      <c r="N60" s="79"/>
      <c r="O60" s="79"/>
      <c r="P60" s="79"/>
      <c r="Q60" s="79"/>
      <c r="S60" s="57" t="str">
        <f>IF($P$7="LIHTC",IF(ISBLANK($G60),"",VLOOKUP(IF($H60&gt;0,CONCATENATE($H60*100," ",$P$8),CONCATENATE($H60," ",$P$8)),'TC Income Limits'!A:I,HLOOKUP(Form!$E60,'TC Income Limits'!$B$1:$I$1,1,FALSE)+1,FALSE)),IF(ISBLANK($L60),"",VLOOKUP(IF($H60&gt;0,CONCATENATE($H60*100," ",$P$8),CONCATENATE($H60," ",$P$8)),'Income Limit'!A:L,HLOOKUP(Form!$E60,'Income Limit'!$E$1:$L$1,1,FALSE)+4,FALSE)))</f>
        <v/>
      </c>
      <c r="T60" s="92" t="str">
        <f>IF(OR(ISBLANK(B60),ISBLANK(E60),ISBLANK(G60),ISBLANK(H60),ISBLANK(L60),ISBLANK(P24)),"",IF(P24="lihtc", VLOOKUP(IF($H60&gt;0,CONCATENATE($H60*100," ",$P$8),CONCATENATE($H60," ",$P$8)),'TC Rent Limits'!A:I,HLOOKUP(Form!$B60+1,'TC Rent Limits'!$B$1:$I$1,1,FALSE)+1,FALSE),IF(P24="state",VLOOKUP(IF($H60&gt;0,CONCATENATE($H60*100," ",$P$8),CONCATENATE($H60," ",$P$8)),'Rent Limit'!A:L,HLOOKUP(Form!$E60,'Rent Limit'!$E$1:$L$1,1,FALSE)+4,FALSE),"")))</f>
        <v/>
      </c>
    </row>
    <row r="61" spans="1:20" x14ac:dyDescent="0.25">
      <c r="A61" s="79"/>
      <c r="B61" s="79"/>
      <c r="C61" s="79"/>
      <c r="D61" s="79"/>
      <c r="E61" s="79"/>
      <c r="F61" s="79"/>
      <c r="G61" s="79"/>
      <c r="H61" s="80"/>
      <c r="I61" s="79"/>
      <c r="J61" s="79"/>
      <c r="K61" s="79"/>
      <c r="L61" s="79"/>
      <c r="M61" s="79"/>
      <c r="N61" s="79"/>
      <c r="O61" s="79"/>
      <c r="P61" s="79"/>
      <c r="Q61" s="79"/>
      <c r="S61" s="57" t="str">
        <f>IF($P$7="LIHTC",IF(ISBLANK($G61),"",VLOOKUP(IF($H61&gt;0,CONCATENATE($H61*100," ",$P$8),CONCATENATE($H61," ",$P$8)),'TC Income Limits'!A:I,HLOOKUP(Form!$E61,'TC Income Limits'!$B$1:$I$1,1,FALSE)+1,FALSE)),IF(ISBLANK($L61),"",VLOOKUP(IF($H61&gt;0,CONCATENATE($H61*100," ",$P$8),CONCATENATE($H61," ",$P$8)),'Income Limit'!A:L,HLOOKUP(Form!$E61,'Income Limit'!$E$1:$L$1,1,FALSE)+4,FALSE)))</f>
        <v/>
      </c>
      <c r="T61" s="92" t="str">
        <f>IF(OR(ISBLANK(B61),ISBLANK(E61),ISBLANK(G61),ISBLANK(H61),ISBLANK(L61),ISBLANK(P25)),"",IF(P25="lihtc", VLOOKUP(IF($H61&gt;0,CONCATENATE($H61*100," ",$P$8),CONCATENATE($H61," ",$P$8)),'TC Rent Limits'!A:I,HLOOKUP(Form!$B61+1,'TC Rent Limits'!$B$1:$I$1,1,FALSE)+1,FALSE),IF(P25="state",VLOOKUP(IF($H61&gt;0,CONCATENATE($H61*100," ",$P$8),CONCATENATE($H61," ",$P$8)),'Rent Limit'!A:L,HLOOKUP(Form!$E61,'Rent Limit'!$E$1:$L$1,1,FALSE)+4,FALSE),"")))</f>
        <v/>
      </c>
    </row>
    <row r="62" spans="1:20" x14ac:dyDescent="0.25">
      <c r="A62" s="79"/>
      <c r="B62" s="79"/>
      <c r="C62" s="79"/>
      <c r="D62" s="79"/>
      <c r="E62" s="79"/>
      <c r="F62" s="79"/>
      <c r="G62" s="79"/>
      <c r="H62" s="80"/>
      <c r="I62" s="79"/>
      <c r="J62" s="79"/>
      <c r="K62" s="79"/>
      <c r="L62" s="79"/>
      <c r="M62" s="79"/>
      <c r="N62" s="79"/>
      <c r="O62" s="79"/>
      <c r="P62" s="79"/>
      <c r="Q62" s="79"/>
      <c r="S62" s="57" t="str">
        <f>IF($P$7="LIHTC",IF(ISBLANK($G62),"",VLOOKUP(IF($H62&gt;0,CONCATENATE($H62*100," ",$P$8),CONCATENATE($H62," ",$P$8)),'TC Income Limits'!A:I,HLOOKUP(Form!$E62,'TC Income Limits'!$B$1:$I$1,1,FALSE)+1,FALSE)),IF(ISBLANK($L62),"",VLOOKUP(IF($H62&gt;0,CONCATENATE($H62*100," ",$P$8),CONCATENATE($H62," ",$P$8)),'Income Limit'!A:L,HLOOKUP(Form!$E62,'Income Limit'!$E$1:$L$1,1,FALSE)+4,FALSE)))</f>
        <v/>
      </c>
      <c r="T62" s="92" t="str">
        <f>IF(OR(ISBLANK(B62),ISBLANK(E62),ISBLANK(G62),ISBLANK(H62),ISBLANK(L62),ISBLANK(P26)),"",IF(P26="lihtc", VLOOKUP(IF($H62&gt;0,CONCATENATE($H62*100," ",$P$8),CONCATENATE($H62," ",$P$8)),'TC Rent Limits'!A:I,HLOOKUP(Form!$B62+1,'TC Rent Limits'!$B$1:$I$1,1,FALSE)+1,FALSE),IF(P26="state",VLOOKUP(IF($H62&gt;0,CONCATENATE($H62*100," ",$P$8),CONCATENATE($H62," ",$P$8)),'Rent Limit'!A:L,HLOOKUP(Form!$E62,'Rent Limit'!$E$1:$L$1,1,FALSE)+4,FALSE),"")))</f>
        <v/>
      </c>
    </row>
    <row r="63" spans="1:20" x14ac:dyDescent="0.25">
      <c r="A63" s="79"/>
      <c r="B63" s="79"/>
      <c r="C63" s="79"/>
      <c r="D63" s="79"/>
      <c r="E63" s="79"/>
      <c r="F63" s="79"/>
      <c r="G63" s="79"/>
      <c r="H63" s="80"/>
      <c r="I63" s="79"/>
      <c r="J63" s="79"/>
      <c r="K63" s="79"/>
      <c r="L63" s="79"/>
      <c r="M63" s="79"/>
      <c r="N63" s="79"/>
      <c r="O63" s="79"/>
      <c r="P63" s="79"/>
      <c r="Q63" s="79"/>
      <c r="S63" s="57" t="str">
        <f>IF($P$7="LIHTC",IF(ISBLANK($G63),"",VLOOKUP(IF($H63&gt;0,CONCATENATE($H63*100," ",$P$8),CONCATENATE($H63," ",$P$8)),'TC Income Limits'!A:I,HLOOKUP(Form!$E63,'TC Income Limits'!$B$1:$I$1,1,FALSE)+1,FALSE)),IF(ISBLANK($L63),"",VLOOKUP(IF($H63&gt;0,CONCATENATE($H63*100," ",$P$8),CONCATENATE($H63," ",$P$8)),'Income Limit'!A:L,HLOOKUP(Form!$E63,'Income Limit'!$E$1:$L$1,1,FALSE)+4,FALSE)))</f>
        <v/>
      </c>
      <c r="T63" s="92" t="str">
        <f>IF(OR(ISBLANK(B63),ISBLANK(E63),ISBLANK(G63),ISBLANK(H63),ISBLANK(L63),ISBLANK(P27)),"",IF(P27="lihtc", VLOOKUP(IF($H63&gt;0,CONCATENATE($H63*100," ",$P$8),CONCATENATE($H63," ",$P$8)),'TC Rent Limits'!A:I,HLOOKUP(Form!$B63+1,'TC Rent Limits'!$B$1:$I$1,1,FALSE)+1,FALSE),IF(P27="state",VLOOKUP(IF($H63&gt;0,CONCATENATE($H63*100," ",$P$8),CONCATENATE($H63," ",$P$8)),'Rent Limit'!A:L,HLOOKUP(Form!$E63,'Rent Limit'!$E$1:$L$1,1,FALSE)+4,FALSE),"")))</f>
        <v/>
      </c>
    </row>
    <row r="64" spans="1:20" x14ac:dyDescent="0.25">
      <c r="A64" s="79"/>
      <c r="B64" s="79"/>
      <c r="C64" s="79"/>
      <c r="D64" s="79"/>
      <c r="E64" s="79"/>
      <c r="F64" s="79"/>
      <c r="G64" s="79"/>
      <c r="H64" s="80"/>
      <c r="I64" s="79"/>
      <c r="J64" s="79"/>
      <c r="K64" s="79"/>
      <c r="L64" s="79"/>
      <c r="M64" s="79"/>
      <c r="N64" s="79"/>
      <c r="O64" s="79"/>
      <c r="P64" s="79"/>
      <c r="Q64" s="79"/>
      <c r="S64" s="57" t="str">
        <f>IF($P$7="LIHTC",IF(ISBLANK($G64),"",VLOOKUP(IF($H64&gt;0,CONCATENATE($H64*100," ",$P$8),CONCATENATE($H64," ",$P$8)),'TC Income Limits'!A:I,HLOOKUP(Form!$E64,'TC Income Limits'!$B$1:$I$1,1,FALSE)+1,FALSE)),IF(ISBLANK($L64),"",VLOOKUP(IF($H64&gt;0,CONCATENATE($H64*100," ",$P$8),CONCATENATE($H64," ",$P$8)),'Income Limit'!A:L,HLOOKUP(Form!$E64,'Income Limit'!$E$1:$L$1,1,FALSE)+4,FALSE)))</f>
        <v/>
      </c>
      <c r="T64" s="92" t="str">
        <f>IF(OR(ISBLANK(B64),ISBLANK(E64),ISBLANK(G64),ISBLANK(H64),ISBLANK(L64),ISBLANK(P28)),"",IF(P28="lihtc", VLOOKUP(IF($H64&gt;0,CONCATENATE($H64*100," ",$P$8),CONCATENATE($H64," ",$P$8)),'TC Rent Limits'!A:I,HLOOKUP(Form!$B64+1,'TC Rent Limits'!$B$1:$I$1,1,FALSE)+1,FALSE),IF(P28="state",VLOOKUP(IF($H64&gt;0,CONCATENATE($H64*100," ",$P$8),CONCATENATE($H64," ",$P$8)),'Rent Limit'!A:L,HLOOKUP(Form!$E64,'Rent Limit'!$E$1:$L$1,1,FALSE)+4,FALSE),"")))</f>
        <v/>
      </c>
    </row>
    <row r="65" spans="1:20" x14ac:dyDescent="0.25">
      <c r="A65" s="79"/>
      <c r="B65" s="79"/>
      <c r="C65" s="79"/>
      <c r="D65" s="79"/>
      <c r="E65" s="79"/>
      <c r="F65" s="79"/>
      <c r="G65" s="79"/>
      <c r="H65" s="80"/>
      <c r="I65" s="79"/>
      <c r="J65" s="79"/>
      <c r="K65" s="79"/>
      <c r="L65" s="79"/>
      <c r="M65" s="79"/>
      <c r="N65" s="79"/>
      <c r="O65" s="79"/>
      <c r="P65" s="79"/>
      <c r="Q65" s="79"/>
      <c r="S65" s="57" t="str">
        <f>IF($P$7="LIHTC",IF(ISBLANK($G65),"",VLOOKUP(IF($H65&gt;0,CONCATENATE($H65*100," ",$P$8),CONCATENATE($H65," ",$P$8)),'TC Income Limits'!A:I,HLOOKUP(Form!$E65,'TC Income Limits'!$B$1:$I$1,1,FALSE)+1,FALSE)),IF(ISBLANK($L65),"",VLOOKUP(IF($H65&gt;0,CONCATENATE($H65*100," ",$P$8),CONCATENATE($H65," ",$P$8)),'Income Limit'!A:L,HLOOKUP(Form!$E65,'Income Limit'!$E$1:$L$1,1,FALSE)+4,FALSE)))</f>
        <v/>
      </c>
      <c r="T65" s="92" t="str">
        <f>IF(OR(ISBLANK(B65),ISBLANK(E65),ISBLANK(G65),ISBLANK(H65),ISBLANK(L65),ISBLANK(P29)),"",IF(P29="lihtc", VLOOKUP(IF($H65&gt;0,CONCATENATE($H65*100," ",$P$8),CONCATENATE($H65," ",$P$8)),'TC Rent Limits'!A:I,HLOOKUP(Form!$B65+1,'TC Rent Limits'!$B$1:$I$1,1,FALSE)+1,FALSE),IF(P29="state",VLOOKUP(IF($H65&gt;0,CONCATENATE($H65*100," ",$P$8),CONCATENATE($H65," ",$P$8)),'Rent Limit'!A:L,HLOOKUP(Form!$E65,'Rent Limit'!$E$1:$L$1,1,FALSE)+4,FALSE),"")))</f>
        <v/>
      </c>
    </row>
    <row r="66" spans="1:20" x14ac:dyDescent="0.25">
      <c r="A66" s="79"/>
      <c r="B66" s="79"/>
      <c r="C66" s="79"/>
      <c r="D66" s="79"/>
      <c r="E66" s="79"/>
      <c r="F66" s="79"/>
      <c r="G66" s="79"/>
      <c r="H66" s="80"/>
      <c r="I66" s="79"/>
      <c r="J66" s="79"/>
      <c r="K66" s="79"/>
      <c r="L66" s="79"/>
      <c r="M66" s="79"/>
      <c r="N66" s="79"/>
      <c r="O66" s="79"/>
      <c r="P66" s="79"/>
      <c r="Q66" s="79"/>
      <c r="S66" s="57" t="str">
        <f>IF($P$7="LIHTC",IF(ISBLANK($G66),"",VLOOKUP(IF($H66&gt;0,CONCATENATE($H66*100," ",$P$8),CONCATENATE($H66," ",$P$8)),'TC Income Limits'!A:I,HLOOKUP(Form!$E66,'TC Income Limits'!$B$1:$I$1,1,FALSE)+1,FALSE)),IF(ISBLANK($L66),"",VLOOKUP(IF($H66&gt;0,CONCATENATE($H66*100," ",$P$8),CONCATENATE($H66," ",$P$8)),'Income Limit'!A:L,HLOOKUP(Form!$E66,'Income Limit'!$E$1:$L$1,1,FALSE)+4,FALSE)))</f>
        <v/>
      </c>
      <c r="T66" s="92" t="str">
        <f>IF(OR(ISBLANK(B66),ISBLANK(E66),ISBLANK(G66),ISBLANK(H66),ISBLANK(L66),ISBLANK(P30)),"",IF(P30="lihtc", VLOOKUP(IF($H66&gt;0,CONCATENATE($H66*100," ",$P$8),CONCATENATE($H66," ",$P$8)),'TC Rent Limits'!A:I,HLOOKUP(Form!$B66+1,'TC Rent Limits'!$B$1:$I$1,1,FALSE)+1,FALSE),IF(P30="state",VLOOKUP(IF($H66&gt;0,CONCATENATE($H66*100," ",$P$8),CONCATENATE($H66," ",$P$8)),'Rent Limit'!A:L,HLOOKUP(Form!$E66,'Rent Limit'!$E$1:$L$1,1,FALSE)+4,FALSE),"")))</f>
        <v/>
      </c>
    </row>
    <row r="67" spans="1:20" x14ac:dyDescent="0.25">
      <c r="A67" s="79"/>
      <c r="B67" s="79"/>
      <c r="C67" s="79"/>
      <c r="D67" s="79"/>
      <c r="E67" s="79"/>
      <c r="F67" s="79"/>
      <c r="G67" s="79"/>
      <c r="H67" s="80"/>
      <c r="I67" s="79"/>
      <c r="J67" s="79"/>
      <c r="K67" s="79"/>
      <c r="L67" s="79"/>
      <c r="M67" s="79"/>
      <c r="N67" s="79"/>
      <c r="O67" s="79"/>
      <c r="P67" s="79"/>
      <c r="Q67" s="79"/>
      <c r="S67" s="57" t="str">
        <f>IF($P$7="LIHTC",IF(ISBLANK($G67),"",VLOOKUP(IF($H67&gt;0,CONCATENATE($H67*100," ",$P$8),CONCATENATE($H67," ",$P$8)),'TC Income Limits'!A:I,HLOOKUP(Form!$E67,'TC Income Limits'!$B$1:$I$1,1,FALSE)+1,FALSE)),IF(ISBLANK($L67),"",VLOOKUP(IF($H67&gt;0,CONCATENATE($H67*100," ",$P$8),CONCATENATE($H67," ",$P$8)),'Income Limit'!A:L,HLOOKUP(Form!$E67,'Income Limit'!$E$1:$L$1,1,FALSE)+4,FALSE)))</f>
        <v/>
      </c>
      <c r="T67" s="92" t="str">
        <f>IF(OR(ISBLANK(B67),ISBLANK(E67),ISBLANK(G67),ISBLANK(H67),ISBLANK(L67),ISBLANK(P31)),"",IF(P31="lihtc", VLOOKUP(IF($H67&gt;0,CONCATENATE($H67*100," ",$P$8),CONCATENATE($H67," ",$P$8)),'TC Rent Limits'!A:I,HLOOKUP(Form!$B67+1,'TC Rent Limits'!$B$1:$I$1,1,FALSE)+1,FALSE),IF(P31="state",VLOOKUP(IF($H67&gt;0,CONCATENATE($H67*100," ",$P$8),CONCATENATE($H67," ",$P$8)),'Rent Limit'!A:L,HLOOKUP(Form!$E67,'Rent Limit'!$E$1:$L$1,1,FALSE)+4,FALSE),"")))</f>
        <v/>
      </c>
    </row>
    <row r="68" spans="1:20" x14ac:dyDescent="0.25">
      <c r="A68" s="79"/>
      <c r="B68" s="79"/>
      <c r="C68" s="79"/>
      <c r="D68" s="79"/>
      <c r="E68" s="79"/>
      <c r="F68" s="79"/>
      <c r="G68" s="79"/>
      <c r="H68" s="80"/>
      <c r="I68" s="79"/>
      <c r="J68" s="79"/>
      <c r="K68" s="79"/>
      <c r="L68" s="79"/>
      <c r="M68" s="79"/>
      <c r="N68" s="79"/>
      <c r="O68" s="79"/>
      <c r="P68" s="79"/>
      <c r="Q68" s="79"/>
      <c r="S68" s="57" t="str">
        <f>IF($P$7="LIHTC",IF(ISBLANK($G68),"",VLOOKUP(IF($H68&gt;0,CONCATENATE($H68*100," ",$P$8),CONCATENATE($H68," ",$P$8)),'TC Income Limits'!A:I,HLOOKUP(Form!$E68,'TC Income Limits'!$B$1:$I$1,1,FALSE)+1,FALSE)),IF(ISBLANK($L68),"",VLOOKUP(IF($H68&gt;0,CONCATENATE($H68*100," ",$P$8),CONCATENATE($H68," ",$P$8)),'Income Limit'!A:L,HLOOKUP(Form!$E68,'Income Limit'!$E$1:$L$1,1,FALSE)+4,FALSE)))</f>
        <v/>
      </c>
      <c r="T68" s="92" t="str">
        <f>IF(OR(ISBLANK(B68),ISBLANK(E68),ISBLANK(G68),ISBLANK(H68),ISBLANK(L68),ISBLANK(P32)),"",IF(P32="lihtc", VLOOKUP(IF($H68&gt;0,CONCATENATE($H68*100," ",$P$8),CONCATENATE($H68," ",$P$8)),'TC Rent Limits'!A:I,HLOOKUP(Form!$B68+1,'TC Rent Limits'!$B$1:$I$1,1,FALSE)+1,FALSE),IF(P32="state",VLOOKUP(IF($H68&gt;0,CONCATENATE($H68*100," ",$P$8),CONCATENATE($H68," ",$P$8)),'Rent Limit'!A:L,HLOOKUP(Form!$E68,'Rent Limit'!$E$1:$L$1,1,FALSE)+4,FALSE),"")))</f>
        <v/>
      </c>
    </row>
    <row r="69" spans="1:20" x14ac:dyDescent="0.25">
      <c r="A69" s="79"/>
      <c r="B69" s="79"/>
      <c r="C69" s="79"/>
      <c r="D69" s="79"/>
      <c r="E69" s="79"/>
      <c r="F69" s="79"/>
      <c r="G69" s="79"/>
      <c r="H69" s="80"/>
      <c r="I69" s="79"/>
      <c r="J69" s="79"/>
      <c r="K69" s="79"/>
      <c r="L69" s="79"/>
      <c r="M69" s="79"/>
      <c r="N69" s="79"/>
      <c r="O69" s="79"/>
      <c r="P69" s="79"/>
      <c r="Q69" s="79"/>
      <c r="S69" s="57" t="str">
        <f>IF($P$7="LIHTC",IF(ISBLANK($G69),"",VLOOKUP(IF($H69&gt;0,CONCATENATE($H69*100," ",$P$8),CONCATENATE($H69," ",$P$8)),'TC Income Limits'!A:I,HLOOKUP(Form!$E69,'TC Income Limits'!$B$1:$I$1,1,FALSE)+1,FALSE)),IF(ISBLANK($L69),"",VLOOKUP(IF($H69&gt;0,CONCATENATE($H69*100," ",$P$8),CONCATENATE($H69," ",$P$8)),'Income Limit'!A:L,HLOOKUP(Form!$E69,'Income Limit'!$E$1:$L$1,1,FALSE)+4,FALSE)))</f>
        <v/>
      </c>
      <c r="T69" s="92" t="str">
        <f>IF(OR(ISBLANK(B69),ISBLANK(E69),ISBLANK(G69),ISBLANK(H69),ISBLANK(L69),ISBLANK(P33)),"",IF(P33="lihtc", VLOOKUP(IF($H69&gt;0,CONCATENATE($H69*100," ",$P$8),CONCATENATE($H69," ",$P$8)),'TC Rent Limits'!A:I,HLOOKUP(Form!$B69+1,'TC Rent Limits'!$B$1:$I$1,1,FALSE)+1,FALSE),IF(P33="state",VLOOKUP(IF($H69&gt;0,CONCATENATE($H69*100," ",$P$8),CONCATENATE($H69," ",$P$8)),'Rent Limit'!A:L,HLOOKUP(Form!$E69,'Rent Limit'!$E$1:$L$1,1,FALSE)+4,FALSE),"")))</f>
        <v/>
      </c>
    </row>
    <row r="70" spans="1:20" x14ac:dyDescent="0.25">
      <c r="A70" s="79"/>
      <c r="B70" s="79"/>
      <c r="C70" s="79"/>
      <c r="D70" s="79"/>
      <c r="E70" s="79"/>
      <c r="F70" s="79"/>
      <c r="G70" s="79"/>
      <c r="H70" s="80"/>
      <c r="I70" s="79"/>
      <c r="J70" s="79"/>
      <c r="K70" s="79"/>
      <c r="L70" s="79"/>
      <c r="M70" s="79"/>
      <c r="N70" s="79"/>
      <c r="O70" s="79"/>
      <c r="P70" s="79"/>
      <c r="Q70" s="79"/>
      <c r="S70" s="57" t="str">
        <f>IF($P$7="LIHTC",IF(ISBLANK($G70),"",VLOOKUP(IF($H70&gt;0,CONCATENATE($H70*100," ",$P$8),CONCATENATE($H70," ",$P$8)),'TC Income Limits'!A:I,HLOOKUP(Form!$E70,'TC Income Limits'!$B$1:$I$1,1,FALSE)+1,FALSE)),IF(ISBLANK($L70),"",VLOOKUP(IF($H70&gt;0,CONCATENATE($H70*100," ",$P$8),CONCATENATE($H70," ",$P$8)),'Income Limit'!A:L,HLOOKUP(Form!$E70,'Income Limit'!$E$1:$L$1,1,FALSE)+4,FALSE)))</f>
        <v/>
      </c>
      <c r="T70" s="92" t="str">
        <f>IF(OR(ISBLANK(B70),ISBLANK(E70),ISBLANK(G70),ISBLANK(H70),ISBLANK(L70),ISBLANK(P34)),"",IF(P34="lihtc", VLOOKUP(IF($H70&gt;0,CONCATENATE($H70*100," ",$P$8),CONCATENATE($H70," ",$P$8)),'TC Rent Limits'!A:I,HLOOKUP(Form!$B70+1,'TC Rent Limits'!$B$1:$I$1,1,FALSE)+1,FALSE),IF(P34="state",VLOOKUP(IF($H70&gt;0,CONCATENATE($H70*100," ",$P$8),CONCATENATE($H70," ",$P$8)),'Rent Limit'!A:L,HLOOKUP(Form!$E70,'Rent Limit'!$E$1:$L$1,1,FALSE)+4,FALSE),"")))</f>
        <v/>
      </c>
    </row>
    <row r="71" spans="1:20" x14ac:dyDescent="0.25">
      <c r="A71" s="79"/>
      <c r="B71" s="79"/>
      <c r="C71" s="79"/>
      <c r="D71" s="79"/>
      <c r="E71" s="79"/>
      <c r="F71" s="79"/>
      <c r="G71" s="79"/>
      <c r="H71" s="80"/>
      <c r="I71" s="79"/>
      <c r="J71" s="79"/>
      <c r="K71" s="79"/>
      <c r="L71" s="79"/>
      <c r="M71" s="79"/>
      <c r="N71" s="79"/>
      <c r="O71" s="79"/>
      <c r="P71" s="79"/>
      <c r="Q71" s="79"/>
      <c r="S71" s="57" t="str">
        <f>IF($P$7="LIHTC",IF(ISBLANK($G71),"",VLOOKUP(IF($H71&gt;0,CONCATENATE($H71*100," ",$P$8),CONCATENATE($H71," ",$P$8)),'TC Income Limits'!A:I,HLOOKUP(Form!$E71,'TC Income Limits'!$B$1:$I$1,1,FALSE)+1,FALSE)),IF(ISBLANK($L71),"",VLOOKUP(IF($H71&gt;0,CONCATENATE($H71*100," ",$P$8),CONCATENATE($H71," ",$P$8)),'Income Limit'!A:L,HLOOKUP(Form!$E71,'Income Limit'!$E$1:$L$1,1,FALSE)+4,FALSE)))</f>
        <v/>
      </c>
      <c r="T71" s="92" t="str">
        <f>IF(OR(ISBLANK(B71),ISBLANK(E71),ISBLANK(G71),ISBLANK(H71),ISBLANK(L71),ISBLANK(P35)),"",IF(P35="lihtc", VLOOKUP(IF($H71&gt;0,CONCATENATE($H71*100," ",$P$8),CONCATENATE($H71," ",$P$8)),'TC Rent Limits'!A:I,HLOOKUP(Form!$B71+1,'TC Rent Limits'!$B$1:$I$1,1,FALSE)+1,FALSE),IF(P35="state",VLOOKUP(IF($H71&gt;0,CONCATENATE($H71*100," ",$P$8),CONCATENATE($H71," ",$P$8)),'Rent Limit'!A:L,HLOOKUP(Form!$E71,'Rent Limit'!$E$1:$L$1,1,FALSE)+4,FALSE),"")))</f>
        <v/>
      </c>
    </row>
    <row r="72" spans="1:20" x14ac:dyDescent="0.25">
      <c r="A72" s="79"/>
      <c r="B72" s="79"/>
      <c r="C72" s="79"/>
      <c r="D72" s="79"/>
      <c r="E72" s="79"/>
      <c r="F72" s="79"/>
      <c r="G72" s="79"/>
      <c r="H72" s="80"/>
      <c r="I72" s="79"/>
      <c r="J72" s="79"/>
      <c r="K72" s="79"/>
      <c r="L72" s="79"/>
      <c r="M72" s="79"/>
      <c r="N72" s="79"/>
      <c r="O72" s="79"/>
      <c r="P72" s="79"/>
      <c r="Q72" s="79"/>
      <c r="S72" s="57" t="str">
        <f>IF($P$7="LIHTC",IF(ISBLANK($G72),"",VLOOKUP(IF($H72&gt;0,CONCATENATE($H72*100," ",$P$8),CONCATENATE($H72," ",$P$8)),'TC Income Limits'!A:I,HLOOKUP(Form!$E72,'TC Income Limits'!$B$1:$I$1,1,FALSE)+1,FALSE)),IF(ISBLANK($L72),"",VLOOKUP(IF($H72&gt;0,CONCATENATE($H72*100," ",$P$8),CONCATENATE($H72," ",$P$8)),'Income Limit'!A:L,HLOOKUP(Form!$E72,'Income Limit'!$E$1:$L$1,1,FALSE)+4,FALSE)))</f>
        <v/>
      </c>
      <c r="T72" s="92" t="str">
        <f>IF(OR(ISBLANK(B72),ISBLANK(E72),ISBLANK(G72),ISBLANK(H72),ISBLANK(L72),ISBLANK(P36)),"",IF(P36="lihtc", VLOOKUP(IF($H72&gt;0,CONCATENATE($H72*100," ",$P$8),CONCATENATE($H72," ",$P$8)),'TC Rent Limits'!A:I,HLOOKUP(Form!$B72+1,'TC Rent Limits'!$B$1:$I$1,1,FALSE)+1,FALSE),IF(P36="state",VLOOKUP(IF($H72&gt;0,CONCATENATE($H72*100," ",$P$8),CONCATENATE($H72," ",$P$8)),'Rent Limit'!A:L,HLOOKUP(Form!$E72,'Rent Limit'!$E$1:$L$1,1,FALSE)+4,FALSE),"")))</f>
        <v/>
      </c>
    </row>
    <row r="73" spans="1:20" x14ac:dyDescent="0.25">
      <c r="A73" s="79"/>
      <c r="B73" s="79"/>
      <c r="C73" s="79"/>
      <c r="D73" s="79"/>
      <c r="E73" s="79"/>
      <c r="F73" s="79"/>
      <c r="G73" s="79"/>
      <c r="H73" s="80"/>
      <c r="I73" s="79"/>
      <c r="J73" s="79"/>
      <c r="K73" s="79"/>
      <c r="L73" s="79"/>
      <c r="M73" s="79"/>
      <c r="N73" s="79"/>
      <c r="O73" s="79"/>
      <c r="P73" s="79"/>
      <c r="Q73" s="79"/>
      <c r="S73" s="57" t="str">
        <f>IF($P$7="LIHTC",IF(ISBLANK($G73),"",VLOOKUP(IF($H73&gt;0,CONCATENATE($H73*100," ",$P$8),CONCATENATE($H73," ",$P$8)),'TC Income Limits'!A:I,HLOOKUP(Form!$E73,'TC Income Limits'!$B$1:$I$1,1,FALSE)+1,FALSE)),IF(ISBLANK($L73),"",VLOOKUP(IF($H73&gt;0,CONCATENATE($H73*100," ",$P$8),CONCATENATE($H73," ",$P$8)),'Income Limit'!A:L,HLOOKUP(Form!$E73,'Income Limit'!$E$1:$L$1,1,FALSE)+4,FALSE)))</f>
        <v/>
      </c>
      <c r="T73" s="92" t="str">
        <f>IF(OR(ISBLANK(B73),ISBLANK(E73),ISBLANK(G73),ISBLANK(H73),ISBLANK(L73),ISBLANK(P37)),"",IF(P37="lihtc", VLOOKUP(IF($H73&gt;0,CONCATENATE($H73*100," ",$P$8),CONCATENATE($H73," ",$P$8)),'TC Rent Limits'!A:I,HLOOKUP(Form!$B73+1,'TC Rent Limits'!$B$1:$I$1,1,FALSE)+1,FALSE),IF(P37="state",VLOOKUP(IF($H73&gt;0,CONCATENATE($H73*100," ",$P$8),CONCATENATE($H73," ",$P$8)),'Rent Limit'!A:L,HLOOKUP(Form!$E73,'Rent Limit'!$E$1:$L$1,1,FALSE)+4,FALSE),"")))</f>
        <v/>
      </c>
    </row>
    <row r="74" spans="1:20" x14ac:dyDescent="0.25">
      <c r="A74" s="79"/>
      <c r="B74" s="79"/>
      <c r="C74" s="79"/>
      <c r="D74" s="79"/>
      <c r="E74" s="79"/>
      <c r="F74" s="79"/>
      <c r="G74" s="79"/>
      <c r="H74" s="80"/>
      <c r="I74" s="79"/>
      <c r="J74" s="79"/>
      <c r="K74" s="79"/>
      <c r="L74" s="79"/>
      <c r="M74" s="79"/>
      <c r="N74" s="79"/>
      <c r="O74" s="79"/>
      <c r="P74" s="79"/>
      <c r="Q74" s="79"/>
      <c r="S74" s="57" t="str">
        <f>IF($P$7="LIHTC",IF(ISBLANK($G74),"",VLOOKUP(IF($H74&gt;0,CONCATENATE($H74*100," ",$P$8),CONCATENATE($H74," ",$P$8)),'TC Income Limits'!A:I,HLOOKUP(Form!$E74,'TC Income Limits'!$B$1:$I$1,1,FALSE)+1,FALSE)),IF(ISBLANK($L74),"",VLOOKUP(IF($H74&gt;0,CONCATENATE($H74*100," ",$P$8),CONCATENATE($H74," ",$P$8)),'Income Limit'!A:L,HLOOKUP(Form!$E74,'Income Limit'!$E$1:$L$1,1,FALSE)+4,FALSE)))</f>
        <v/>
      </c>
      <c r="T74" s="92" t="str">
        <f>IF(OR(ISBLANK(B74),ISBLANK(E74),ISBLANK(G74),ISBLANK(H74),ISBLANK(L74),ISBLANK(P38)),"",IF(P38="lihtc", VLOOKUP(IF($H74&gt;0,CONCATENATE($H74*100," ",$P$8),CONCATENATE($H74," ",$P$8)),'TC Rent Limits'!A:I,HLOOKUP(Form!$B74+1,'TC Rent Limits'!$B$1:$I$1,1,FALSE)+1,FALSE),IF(P38="state",VLOOKUP(IF($H74&gt;0,CONCATENATE($H74*100," ",$P$8),CONCATENATE($H74," ",$P$8)),'Rent Limit'!A:L,HLOOKUP(Form!$E74,'Rent Limit'!$E$1:$L$1,1,FALSE)+4,FALSE),"")))</f>
        <v/>
      </c>
    </row>
    <row r="75" spans="1:20" x14ac:dyDescent="0.25">
      <c r="A75" s="79"/>
      <c r="B75" s="79"/>
      <c r="C75" s="79"/>
      <c r="D75" s="79"/>
      <c r="E75" s="79"/>
      <c r="F75" s="79"/>
      <c r="G75" s="79"/>
      <c r="H75" s="80"/>
      <c r="I75" s="79"/>
      <c r="J75" s="79"/>
      <c r="K75" s="79"/>
      <c r="L75" s="79"/>
      <c r="M75" s="79"/>
      <c r="N75" s="79"/>
      <c r="O75" s="79"/>
      <c r="P75" s="79"/>
      <c r="Q75" s="79"/>
      <c r="S75" s="57" t="str">
        <f>IF($P$7="LIHTC",IF(ISBLANK($G75),"",VLOOKUP(IF($H75&gt;0,CONCATENATE($H75*100," ",$P$8),CONCATENATE($H75," ",$P$8)),'TC Income Limits'!A:I,HLOOKUP(Form!$E75,'TC Income Limits'!$B$1:$I$1,1,FALSE)+1,FALSE)),IF(ISBLANK($L75),"",VLOOKUP(IF($H75&gt;0,CONCATENATE($H75*100," ",$P$8),CONCATENATE($H75," ",$P$8)),'Income Limit'!A:L,HLOOKUP(Form!$E75,'Income Limit'!$E$1:$L$1,1,FALSE)+4,FALSE)))</f>
        <v/>
      </c>
      <c r="T75" s="92" t="str">
        <f>IF(OR(ISBLANK(B75),ISBLANK(E75),ISBLANK(G75),ISBLANK(H75),ISBLANK(L75),ISBLANK(P39)),"",IF(P39="lihtc", VLOOKUP(IF($H75&gt;0,CONCATENATE($H75*100," ",$P$8),CONCATENATE($H75," ",$P$8)),'TC Rent Limits'!A:I,HLOOKUP(Form!$B75+1,'TC Rent Limits'!$B$1:$I$1,1,FALSE)+1,FALSE),IF(P39="state",VLOOKUP(IF($H75&gt;0,CONCATENATE($H75*100," ",$P$8),CONCATENATE($H75," ",$P$8)),'Rent Limit'!A:L,HLOOKUP(Form!$E75,'Rent Limit'!$E$1:$L$1,1,FALSE)+4,FALSE),"")))</f>
        <v/>
      </c>
    </row>
    <row r="76" spans="1:20" x14ac:dyDescent="0.25">
      <c r="A76" s="79"/>
      <c r="B76" s="79"/>
      <c r="C76" s="79"/>
      <c r="D76" s="79"/>
      <c r="E76" s="79"/>
      <c r="F76" s="79"/>
      <c r="G76" s="79"/>
      <c r="H76" s="80"/>
      <c r="I76" s="79"/>
      <c r="J76" s="79"/>
      <c r="K76" s="79"/>
      <c r="L76" s="79"/>
      <c r="M76" s="79"/>
      <c r="N76" s="79"/>
      <c r="O76" s="79"/>
      <c r="P76" s="79"/>
      <c r="Q76" s="79"/>
      <c r="S76" s="57" t="str">
        <f>IF($P$7="LIHTC",IF(ISBLANK($G76),"",VLOOKUP(IF($H76&gt;0,CONCATENATE($H76*100," ",$P$8),CONCATENATE($H76," ",$P$8)),'TC Income Limits'!A:I,HLOOKUP(Form!$E76,'TC Income Limits'!$B$1:$I$1,1,FALSE)+1,FALSE)),IF(ISBLANK($L76),"",VLOOKUP(IF($H76&gt;0,CONCATENATE($H76*100," ",$P$8),CONCATENATE($H76," ",$P$8)),'Income Limit'!A:L,HLOOKUP(Form!$E76,'Income Limit'!$E$1:$L$1,1,FALSE)+4,FALSE)))</f>
        <v/>
      </c>
      <c r="T76" s="92" t="str">
        <f>IF(OR(ISBLANK(B76),ISBLANK(E76),ISBLANK(G76),ISBLANK(H76),ISBLANK(L76),ISBLANK(P40)),"",IF(P40="lihtc", VLOOKUP(IF($H76&gt;0,CONCATENATE($H76*100," ",$P$8),CONCATENATE($H76," ",$P$8)),'TC Rent Limits'!A:I,HLOOKUP(Form!$B76+1,'TC Rent Limits'!$B$1:$I$1,1,FALSE)+1,FALSE),IF(P40="state",VLOOKUP(IF($H76&gt;0,CONCATENATE($H76*100," ",$P$8),CONCATENATE($H76," ",$P$8)),'Rent Limit'!A:L,HLOOKUP(Form!$E76,'Rent Limit'!$E$1:$L$1,1,FALSE)+4,FALSE),"")))</f>
        <v/>
      </c>
    </row>
    <row r="77" spans="1:20" x14ac:dyDescent="0.25">
      <c r="A77" s="79"/>
      <c r="B77" s="79"/>
      <c r="C77" s="79"/>
      <c r="D77" s="79"/>
      <c r="E77" s="79"/>
      <c r="F77" s="79"/>
      <c r="G77" s="79"/>
      <c r="H77" s="80"/>
      <c r="I77" s="79"/>
      <c r="J77" s="79"/>
      <c r="K77" s="79"/>
      <c r="L77" s="79"/>
      <c r="M77" s="79"/>
      <c r="N77" s="79"/>
      <c r="O77" s="79"/>
      <c r="P77" s="79"/>
      <c r="Q77" s="79"/>
      <c r="S77" s="57" t="str">
        <f>IF($P$7="LIHTC",IF(ISBLANK($G77),"",VLOOKUP(IF($H77&gt;0,CONCATENATE($H77*100," ",$P$8),CONCATENATE($H77," ",$P$8)),'TC Income Limits'!A:I,HLOOKUP(Form!$E77,'TC Income Limits'!$B$1:$I$1,1,FALSE)+1,FALSE)),IF(ISBLANK($L77),"",VLOOKUP(IF($H77&gt;0,CONCATENATE($H77*100," ",$P$8),CONCATENATE($H77," ",$P$8)),'Income Limit'!A:L,HLOOKUP(Form!$E77,'Income Limit'!$E$1:$L$1,1,FALSE)+4,FALSE)))</f>
        <v/>
      </c>
      <c r="T77" s="92" t="str">
        <f>IF(OR(ISBLANK(B77),ISBLANK(E77),ISBLANK(G77),ISBLANK(H77),ISBLANK(L77),ISBLANK(P41)),"",IF(P41="lihtc", VLOOKUP(IF($H77&gt;0,CONCATENATE($H77*100," ",$P$8),CONCATENATE($H77," ",$P$8)),'TC Rent Limits'!A:I,HLOOKUP(Form!$B77+1,'TC Rent Limits'!$B$1:$I$1,1,FALSE)+1,FALSE),IF(P41="state",VLOOKUP(IF($H77&gt;0,CONCATENATE($H77*100," ",$P$8),CONCATENATE($H77," ",$P$8)),'Rent Limit'!A:L,HLOOKUP(Form!$E77,'Rent Limit'!$E$1:$L$1,1,FALSE)+4,FALSE),"")))</f>
        <v/>
      </c>
    </row>
    <row r="78" spans="1:20" x14ac:dyDescent="0.25">
      <c r="A78" s="79"/>
      <c r="B78" s="79"/>
      <c r="C78" s="79"/>
      <c r="D78" s="79"/>
      <c r="E78" s="79"/>
      <c r="F78" s="79"/>
      <c r="G78" s="79"/>
      <c r="H78" s="80"/>
      <c r="I78" s="79"/>
      <c r="J78" s="79"/>
      <c r="K78" s="79"/>
      <c r="L78" s="79"/>
      <c r="M78" s="79"/>
      <c r="N78" s="79"/>
      <c r="O78" s="79"/>
      <c r="P78" s="79"/>
      <c r="Q78" s="79"/>
      <c r="S78" s="57" t="str">
        <f>IF($P$7="LIHTC",IF(ISBLANK($G78),"",VLOOKUP(IF($H78&gt;0,CONCATENATE($H78*100," ",$P$8),CONCATENATE($H78," ",$P$8)),'TC Income Limits'!A:I,HLOOKUP(Form!$E78,'TC Income Limits'!$B$1:$I$1,1,FALSE)+1,FALSE)),IF(ISBLANK($L78),"",VLOOKUP(IF($H78&gt;0,CONCATENATE($H78*100," ",$P$8),CONCATENATE($H78," ",$P$8)),'Income Limit'!A:L,HLOOKUP(Form!$E78,'Income Limit'!$E$1:$L$1,1,FALSE)+4,FALSE)))</f>
        <v/>
      </c>
      <c r="T78" s="92" t="str">
        <f>IF(OR(ISBLANK(B78),ISBLANK(E78),ISBLANK(G78),ISBLANK(H78),ISBLANK(L78),ISBLANK(P42)),"",IF(P42="lihtc", VLOOKUP(IF($H78&gt;0,CONCATENATE($H78*100," ",$P$8),CONCATENATE($H78," ",$P$8)),'TC Rent Limits'!A:I,HLOOKUP(Form!$B78+1,'TC Rent Limits'!$B$1:$I$1,1,FALSE)+1,FALSE),IF(P42="state",VLOOKUP(IF($H78&gt;0,CONCATENATE($H78*100," ",$P$8),CONCATENATE($H78," ",$P$8)),'Rent Limit'!A:L,HLOOKUP(Form!$E78,'Rent Limit'!$E$1:$L$1,1,FALSE)+4,FALSE),"")))</f>
        <v/>
      </c>
    </row>
    <row r="79" spans="1:20" x14ac:dyDescent="0.25">
      <c r="A79" s="79"/>
      <c r="B79" s="79"/>
      <c r="C79" s="79"/>
      <c r="D79" s="79"/>
      <c r="E79" s="79"/>
      <c r="F79" s="79"/>
      <c r="G79" s="79"/>
      <c r="H79" s="80"/>
      <c r="I79" s="79"/>
      <c r="J79" s="79"/>
      <c r="K79" s="79"/>
      <c r="L79" s="79"/>
      <c r="M79" s="79"/>
      <c r="N79" s="79"/>
      <c r="O79" s="79"/>
      <c r="P79" s="79"/>
      <c r="Q79" s="79"/>
      <c r="S79" s="57" t="str">
        <f>IF($P$7="LIHTC",IF(ISBLANK($G79),"",VLOOKUP(IF($H79&gt;0,CONCATENATE($H79*100," ",$P$8),CONCATENATE($H79," ",$P$8)),'TC Income Limits'!A:I,HLOOKUP(Form!$E79,'TC Income Limits'!$B$1:$I$1,1,FALSE)+1,FALSE)),IF(ISBLANK($L79),"",VLOOKUP(IF($H79&gt;0,CONCATENATE($H79*100," ",$P$8),CONCATENATE($H79," ",$P$8)),'Income Limit'!A:L,HLOOKUP(Form!$E79,'Income Limit'!$E$1:$L$1,1,FALSE)+4,FALSE)))</f>
        <v/>
      </c>
      <c r="T79" s="92" t="str">
        <f>IF(OR(ISBLANK(B79),ISBLANK(E79),ISBLANK(G79),ISBLANK(H79),ISBLANK(L79),ISBLANK(P43)),"",IF(P43="lihtc", VLOOKUP(IF($H79&gt;0,CONCATENATE($H79*100," ",$P$8),CONCATENATE($H79," ",$P$8)),'TC Rent Limits'!A:I,HLOOKUP(Form!$B79+1,'TC Rent Limits'!$B$1:$I$1,1,FALSE)+1,FALSE),IF(P43="state",VLOOKUP(IF($H79&gt;0,CONCATENATE($H79*100," ",$P$8),CONCATENATE($H79," ",$P$8)),'Rent Limit'!A:L,HLOOKUP(Form!$E79,'Rent Limit'!$E$1:$L$1,1,FALSE)+4,FALSE),"")))</f>
        <v/>
      </c>
    </row>
    <row r="80" spans="1:20" x14ac:dyDescent="0.25">
      <c r="A80" s="79"/>
      <c r="B80" s="79"/>
      <c r="C80" s="79"/>
      <c r="D80" s="79"/>
      <c r="E80" s="79"/>
      <c r="F80" s="79"/>
      <c r="G80" s="79"/>
      <c r="H80" s="80"/>
      <c r="I80" s="79"/>
      <c r="J80" s="79"/>
      <c r="K80" s="79"/>
      <c r="L80" s="79"/>
      <c r="M80" s="79"/>
      <c r="N80" s="79"/>
      <c r="O80" s="79"/>
      <c r="P80" s="79"/>
      <c r="Q80" s="79"/>
      <c r="S80" s="57" t="str">
        <f>IF($P$7="LIHTC",IF(ISBLANK($G80),"",VLOOKUP(IF($H80&gt;0,CONCATENATE($H80*100," ",$P$8),CONCATENATE($H80," ",$P$8)),'TC Income Limits'!A:I,HLOOKUP(Form!$E80,'TC Income Limits'!$B$1:$I$1,1,FALSE)+1,FALSE)),IF(ISBLANK($L80),"",VLOOKUP(IF($H80&gt;0,CONCATENATE($H80*100," ",$P$8),CONCATENATE($H80," ",$P$8)),'Income Limit'!A:L,HLOOKUP(Form!$E80,'Income Limit'!$E$1:$L$1,1,FALSE)+4,FALSE)))</f>
        <v/>
      </c>
      <c r="T80" s="92" t="str">
        <f>IF(OR(ISBLANK(B80),ISBLANK(E80),ISBLANK(G80),ISBLANK(H80),ISBLANK(L80),ISBLANK(P44)),"",IF(P44="lihtc", VLOOKUP(IF($H80&gt;0,CONCATENATE($H80*100," ",$P$8),CONCATENATE($H80," ",$P$8)),'TC Rent Limits'!A:I,HLOOKUP(Form!$B80+1,'TC Rent Limits'!$B$1:$I$1,1,FALSE)+1,FALSE),IF(P44="state",VLOOKUP(IF($H80&gt;0,CONCATENATE($H80*100," ",$P$8),CONCATENATE($H80," ",$P$8)),'Rent Limit'!A:L,HLOOKUP(Form!$E80,'Rent Limit'!$E$1:$L$1,1,FALSE)+4,FALSE),"")))</f>
        <v/>
      </c>
    </row>
    <row r="81" spans="1:20" x14ac:dyDescent="0.25">
      <c r="A81" s="79"/>
      <c r="B81" s="79"/>
      <c r="C81" s="79"/>
      <c r="D81" s="79"/>
      <c r="E81" s="79"/>
      <c r="F81" s="79"/>
      <c r="G81" s="79"/>
      <c r="H81" s="80"/>
      <c r="I81" s="79"/>
      <c r="J81" s="79"/>
      <c r="K81" s="79"/>
      <c r="L81" s="79"/>
      <c r="M81" s="79"/>
      <c r="N81" s="79"/>
      <c r="O81" s="79"/>
      <c r="P81" s="79"/>
      <c r="Q81" s="79"/>
      <c r="S81" s="57" t="str">
        <f>IF($P$7="LIHTC",IF(ISBLANK($G81),"",VLOOKUP(IF($H81&gt;0,CONCATENATE($H81*100," ",$P$8),CONCATENATE($H81," ",$P$8)),'TC Income Limits'!A:I,HLOOKUP(Form!$E81,'TC Income Limits'!$B$1:$I$1,1,FALSE)+1,FALSE)),IF(ISBLANK($L81),"",VLOOKUP(IF($H81&gt;0,CONCATENATE($H81*100," ",$P$8),CONCATENATE($H81," ",$P$8)),'Income Limit'!A:L,HLOOKUP(Form!$E81,'Income Limit'!$E$1:$L$1,1,FALSE)+4,FALSE)))</f>
        <v/>
      </c>
      <c r="T81" s="92" t="str">
        <f>IF(OR(ISBLANK(B81),ISBLANK(E81),ISBLANK(G81),ISBLANK(H81),ISBLANK(L81),ISBLANK(P45)),"",IF(P45="lihtc", VLOOKUP(IF($H81&gt;0,CONCATENATE($H81*100," ",$P$8),CONCATENATE($H81," ",$P$8)),'TC Rent Limits'!A:I,HLOOKUP(Form!$B81+1,'TC Rent Limits'!$B$1:$I$1,1,FALSE)+1,FALSE),IF(P45="state",VLOOKUP(IF($H81&gt;0,CONCATENATE($H81*100," ",$P$8),CONCATENATE($H81," ",$P$8)),'Rent Limit'!A:L,HLOOKUP(Form!$E81,'Rent Limit'!$E$1:$L$1,1,FALSE)+4,FALSE),"")))</f>
        <v/>
      </c>
    </row>
    <row r="82" spans="1:20" x14ac:dyDescent="0.25">
      <c r="A82" s="79"/>
      <c r="B82" s="79"/>
      <c r="C82" s="79"/>
      <c r="D82" s="79"/>
      <c r="E82" s="79"/>
      <c r="F82" s="79"/>
      <c r="G82" s="79"/>
      <c r="H82" s="80"/>
      <c r="I82" s="79"/>
      <c r="J82" s="79"/>
      <c r="K82" s="79"/>
      <c r="L82" s="79"/>
      <c r="M82" s="79"/>
      <c r="N82" s="79"/>
      <c r="O82" s="79"/>
      <c r="P82" s="79"/>
      <c r="Q82" s="79"/>
      <c r="S82" s="57" t="str">
        <f>IF($P$7="LIHTC",IF(ISBLANK($G82),"",VLOOKUP(IF($H82&gt;0,CONCATENATE($H82*100," ",$P$8),CONCATENATE($H82," ",$P$8)),'TC Income Limits'!A:I,HLOOKUP(Form!$E82,'TC Income Limits'!$B$1:$I$1,1,FALSE)+1,FALSE)),IF(ISBLANK($L82),"",VLOOKUP(IF($H82&gt;0,CONCATENATE($H82*100," ",$P$8),CONCATENATE($H82," ",$P$8)),'Income Limit'!A:L,HLOOKUP(Form!$E82,'Income Limit'!$E$1:$L$1,1,FALSE)+4,FALSE)))</f>
        <v/>
      </c>
      <c r="T82" s="92" t="str">
        <f>IF(OR(ISBLANK(B82),ISBLANK(E82),ISBLANK(G82),ISBLANK(H82),ISBLANK(L82),ISBLANK(P46)),"",IF(P46="lihtc", VLOOKUP(IF($H82&gt;0,CONCATENATE($H82*100," ",$P$8),CONCATENATE($H82," ",$P$8)),'TC Rent Limits'!A:I,HLOOKUP(Form!$B82+1,'TC Rent Limits'!$B$1:$I$1,1,FALSE)+1,FALSE),IF(P46="state",VLOOKUP(IF($H82&gt;0,CONCATENATE($H82*100," ",$P$8),CONCATENATE($H82," ",$P$8)),'Rent Limit'!A:L,HLOOKUP(Form!$E82,'Rent Limit'!$E$1:$L$1,1,FALSE)+4,FALSE),"")))</f>
        <v/>
      </c>
    </row>
    <row r="83" spans="1:20" x14ac:dyDescent="0.25">
      <c r="A83" s="79"/>
      <c r="B83" s="79"/>
      <c r="C83" s="79"/>
      <c r="D83" s="79"/>
      <c r="E83" s="79"/>
      <c r="F83" s="79"/>
      <c r="G83" s="79"/>
      <c r="H83" s="80"/>
      <c r="I83" s="79"/>
      <c r="J83" s="79"/>
      <c r="K83" s="79"/>
      <c r="L83" s="79"/>
      <c r="M83" s="79"/>
      <c r="N83" s="79"/>
      <c r="O83" s="79"/>
      <c r="P83" s="79"/>
      <c r="Q83" s="79"/>
      <c r="S83" s="57" t="str">
        <f>IF($P$7="LIHTC",IF(ISBLANK($G83),"",VLOOKUP(IF($H83&gt;0,CONCATENATE($H83*100," ",$P$8),CONCATENATE($H83," ",$P$8)),'TC Income Limits'!A:I,HLOOKUP(Form!$E83,'TC Income Limits'!$B$1:$I$1,1,FALSE)+1,FALSE)),IF(ISBLANK($L83),"",VLOOKUP(IF($H83&gt;0,CONCATENATE($H83*100," ",$P$8),CONCATENATE($H83," ",$P$8)),'Income Limit'!A:L,HLOOKUP(Form!$E83,'Income Limit'!$E$1:$L$1,1,FALSE)+4,FALSE)))</f>
        <v/>
      </c>
      <c r="T83" s="92" t="str">
        <f>IF(OR(ISBLANK(B83),ISBLANK(E83),ISBLANK(G83),ISBLANK(H83),ISBLANK(L83),ISBLANK(P47)),"",IF(P47="lihtc", VLOOKUP(IF($H83&gt;0,CONCATENATE($H83*100," ",$P$8),CONCATENATE($H83," ",$P$8)),'TC Rent Limits'!A:I,HLOOKUP(Form!$B83+1,'TC Rent Limits'!$B$1:$I$1,1,FALSE)+1,FALSE),IF(P47="state",VLOOKUP(IF($H83&gt;0,CONCATENATE($H83*100," ",$P$8),CONCATENATE($H83," ",$P$8)),'Rent Limit'!A:L,HLOOKUP(Form!$E83,'Rent Limit'!$E$1:$L$1,1,FALSE)+4,FALSE),"")))</f>
        <v/>
      </c>
    </row>
    <row r="84" spans="1:20" x14ac:dyDescent="0.25">
      <c r="A84" s="79"/>
      <c r="B84" s="79"/>
      <c r="C84" s="79"/>
      <c r="D84" s="79"/>
      <c r="E84" s="79"/>
      <c r="F84" s="79"/>
      <c r="G84" s="79"/>
      <c r="H84" s="80"/>
      <c r="I84" s="79"/>
      <c r="J84" s="79"/>
      <c r="K84" s="79"/>
      <c r="L84" s="79"/>
      <c r="M84" s="79"/>
      <c r="N84" s="79"/>
      <c r="O84" s="79"/>
      <c r="P84" s="79"/>
      <c r="Q84" s="79"/>
      <c r="S84" s="57" t="str">
        <f>IF($P$7="LIHTC",IF(ISBLANK($G84),"",VLOOKUP(IF($H84&gt;0,CONCATENATE($H84*100," ",$P$8),CONCATENATE($H84," ",$P$8)),'TC Income Limits'!A:I,HLOOKUP(Form!$E84,'TC Income Limits'!$B$1:$I$1,1,FALSE)+1,FALSE)),IF(ISBLANK($L84),"",VLOOKUP(IF($H84&gt;0,CONCATENATE($H84*100," ",$P$8),CONCATENATE($H84," ",$P$8)),'Income Limit'!A:L,HLOOKUP(Form!$E84,'Income Limit'!$E$1:$L$1,1,FALSE)+4,FALSE)))</f>
        <v/>
      </c>
      <c r="T84" s="92" t="str">
        <f>IF(OR(ISBLANK(B84),ISBLANK(E84),ISBLANK(G84),ISBLANK(H84),ISBLANK(L84),ISBLANK(P48)),"",IF(P48="lihtc", VLOOKUP(IF($H84&gt;0,CONCATENATE($H84*100," ",$P$8),CONCATENATE($H84," ",$P$8)),'TC Rent Limits'!A:I,HLOOKUP(Form!$B84+1,'TC Rent Limits'!$B$1:$I$1,1,FALSE)+1,FALSE),IF(P48="state",VLOOKUP(IF($H84&gt;0,CONCATENATE($H84*100," ",$P$8),CONCATENATE($H84," ",$P$8)),'Rent Limit'!A:L,HLOOKUP(Form!$E84,'Rent Limit'!$E$1:$L$1,1,FALSE)+4,FALSE),"")))</f>
        <v/>
      </c>
    </row>
    <row r="85" spans="1:20" x14ac:dyDescent="0.25">
      <c r="A85" s="79"/>
      <c r="B85" s="79"/>
      <c r="C85" s="79"/>
      <c r="D85" s="79"/>
      <c r="E85" s="79"/>
      <c r="F85" s="79"/>
      <c r="G85" s="79"/>
      <c r="H85" s="80"/>
      <c r="I85" s="79"/>
      <c r="J85" s="79"/>
      <c r="K85" s="79"/>
      <c r="L85" s="79"/>
      <c r="M85" s="79"/>
      <c r="N85" s="79"/>
      <c r="O85" s="79"/>
      <c r="P85" s="79"/>
      <c r="Q85" s="79"/>
      <c r="S85" s="57" t="str">
        <f>IF($P$7="LIHTC",IF(ISBLANK($G85),"",VLOOKUP(IF($H85&gt;0,CONCATENATE($H85*100," ",$P$8),CONCATENATE($H85," ",$P$8)),'TC Income Limits'!A:I,HLOOKUP(Form!$E85,'TC Income Limits'!$B$1:$I$1,1,FALSE)+1,FALSE)),IF(ISBLANK($L85),"",VLOOKUP(IF($H85&gt;0,CONCATENATE($H85*100," ",$P$8),CONCATENATE($H85," ",$P$8)),'Income Limit'!A:L,HLOOKUP(Form!$E85,'Income Limit'!$E$1:$L$1,1,FALSE)+4,FALSE)))</f>
        <v/>
      </c>
      <c r="T85" s="92" t="str">
        <f>IF(OR(ISBLANK(B85),ISBLANK(E85),ISBLANK(G85),ISBLANK(H85),ISBLANK(L85),ISBLANK(P49)),"",IF(P49="lihtc", VLOOKUP(IF($H85&gt;0,CONCATENATE($H85*100," ",$P$8),CONCATENATE($H85," ",$P$8)),'TC Rent Limits'!A:I,HLOOKUP(Form!$B85+1,'TC Rent Limits'!$B$1:$I$1,1,FALSE)+1,FALSE),IF(P49="state",VLOOKUP(IF($H85&gt;0,CONCATENATE($H85*100," ",$P$8),CONCATENATE($H85," ",$P$8)),'Rent Limit'!A:L,HLOOKUP(Form!$E85,'Rent Limit'!$E$1:$L$1,1,FALSE)+4,FALSE),"")))</f>
        <v/>
      </c>
    </row>
    <row r="86" spans="1:20" x14ac:dyDescent="0.25">
      <c r="A86" s="79"/>
      <c r="B86" s="79"/>
      <c r="C86" s="79"/>
      <c r="D86" s="79"/>
      <c r="E86" s="79"/>
      <c r="F86" s="79"/>
      <c r="G86" s="79"/>
      <c r="H86" s="80"/>
      <c r="I86" s="79"/>
      <c r="J86" s="79"/>
      <c r="K86" s="79"/>
      <c r="L86" s="79"/>
      <c r="M86" s="79"/>
      <c r="N86" s="79"/>
      <c r="O86" s="79"/>
      <c r="P86" s="79"/>
      <c r="Q86" s="79"/>
      <c r="S86" s="57" t="str">
        <f>IF($P$7="LIHTC",IF(ISBLANK($G86),"",VLOOKUP(IF($H86&gt;0,CONCATENATE($H86*100," ",$P$8),CONCATENATE($H86," ",$P$8)),'TC Income Limits'!A:I,HLOOKUP(Form!$E86,'TC Income Limits'!$B$1:$I$1,1,FALSE)+1,FALSE)),IF(ISBLANK($L86),"",VLOOKUP(IF($H86&gt;0,CONCATENATE($H86*100," ",$P$8),CONCATENATE($H86," ",$P$8)),'Income Limit'!A:L,HLOOKUP(Form!$E86,'Income Limit'!$E$1:$L$1,1,FALSE)+4,FALSE)))</f>
        <v/>
      </c>
      <c r="T86" s="92" t="str">
        <f>IF(OR(ISBLANK(B86),ISBLANK(E86),ISBLANK(G86),ISBLANK(H86),ISBLANK(L86),ISBLANK(P50)),"",IF(P50="lihtc", VLOOKUP(IF($H86&gt;0,CONCATENATE($H86*100," ",$P$8),CONCATENATE($H86," ",$P$8)),'TC Rent Limits'!A:I,HLOOKUP(Form!$B86+1,'TC Rent Limits'!$B$1:$I$1,1,FALSE)+1,FALSE),IF(P50="state",VLOOKUP(IF($H86&gt;0,CONCATENATE($H86*100," ",$P$8),CONCATENATE($H86," ",$P$8)),'Rent Limit'!A:L,HLOOKUP(Form!$E86,'Rent Limit'!$E$1:$L$1,1,FALSE)+4,FALSE),"")))</f>
        <v/>
      </c>
    </row>
    <row r="87" spans="1:20" x14ac:dyDescent="0.25">
      <c r="A87" s="79"/>
      <c r="B87" s="79"/>
      <c r="C87" s="79"/>
      <c r="D87" s="79"/>
      <c r="E87" s="79"/>
      <c r="F87" s="79"/>
      <c r="G87" s="79"/>
      <c r="H87" s="80"/>
      <c r="I87" s="79"/>
      <c r="J87" s="79"/>
      <c r="K87" s="79"/>
      <c r="L87" s="79"/>
      <c r="M87" s="79"/>
      <c r="N87" s="79"/>
      <c r="O87" s="79"/>
      <c r="P87" s="79"/>
      <c r="Q87" s="79"/>
      <c r="S87" s="57" t="str">
        <f>IF($P$7="LIHTC",IF(ISBLANK($G87),"",VLOOKUP(IF($H87&gt;0,CONCATENATE($H87*100," ",$P$8),CONCATENATE($H87," ",$P$8)),'TC Income Limits'!A:I,HLOOKUP(Form!$E87,'TC Income Limits'!$B$1:$I$1,1,FALSE)+1,FALSE)),IF(ISBLANK($L87),"",VLOOKUP(IF($H87&gt;0,CONCATENATE($H87*100," ",$P$8),CONCATENATE($H87," ",$P$8)),'Income Limit'!A:L,HLOOKUP(Form!$E87,'Income Limit'!$E$1:$L$1,1,FALSE)+4,FALSE)))</f>
        <v/>
      </c>
      <c r="T87" s="92" t="str">
        <f>IF(OR(ISBLANK(B87),ISBLANK(E87),ISBLANK(G87),ISBLANK(H87),ISBLANK(L87),ISBLANK(P51)),"",IF(P51="lihtc", VLOOKUP(IF($H87&gt;0,CONCATENATE($H87*100," ",$P$8),CONCATENATE($H87," ",$P$8)),'TC Rent Limits'!A:I,HLOOKUP(Form!$B87+1,'TC Rent Limits'!$B$1:$I$1,1,FALSE)+1,FALSE),IF(P51="state",VLOOKUP(IF($H87&gt;0,CONCATENATE($H87*100," ",$P$8),CONCATENATE($H87," ",$P$8)),'Rent Limit'!A:L,HLOOKUP(Form!$E87,'Rent Limit'!$E$1:$L$1,1,FALSE)+4,FALSE),"")))</f>
        <v/>
      </c>
    </row>
    <row r="88" spans="1:20" x14ac:dyDescent="0.25">
      <c r="A88" s="79"/>
      <c r="B88" s="79"/>
      <c r="C88" s="79"/>
      <c r="D88" s="79"/>
      <c r="E88" s="79"/>
      <c r="F88" s="79"/>
      <c r="G88" s="79"/>
      <c r="H88" s="80"/>
      <c r="I88" s="79"/>
      <c r="J88" s="79"/>
      <c r="K88" s="79"/>
      <c r="L88" s="79"/>
      <c r="M88" s="79"/>
      <c r="N88" s="79"/>
      <c r="O88" s="79"/>
      <c r="P88" s="79"/>
      <c r="Q88" s="79"/>
      <c r="S88" s="57" t="str">
        <f>IF($P$7="LIHTC",IF(ISBLANK($G88),"",VLOOKUP(IF($H88&gt;0,CONCATENATE($H88*100," ",$P$8),CONCATENATE($H88," ",$P$8)),'TC Income Limits'!A:I,HLOOKUP(Form!$E88,'TC Income Limits'!$B$1:$I$1,1,FALSE)+1,FALSE)),IF(ISBLANK($L88),"",VLOOKUP(IF($H88&gt;0,CONCATENATE($H88*100," ",$P$8),CONCATENATE($H88," ",$P$8)),'Income Limit'!A:L,HLOOKUP(Form!$E88,'Income Limit'!$E$1:$L$1,1,FALSE)+4,FALSE)))</f>
        <v/>
      </c>
      <c r="T88" s="92" t="str">
        <f>IF(OR(ISBLANK(B88),ISBLANK(E88),ISBLANK(G88),ISBLANK(H88),ISBLANK(L88),ISBLANK(P52)),"",IF(P52="lihtc", VLOOKUP(IF($H88&gt;0,CONCATENATE($H88*100," ",$P$8),CONCATENATE($H88," ",$P$8)),'TC Rent Limits'!A:I,HLOOKUP(Form!$B88+1,'TC Rent Limits'!$B$1:$I$1,1,FALSE)+1,FALSE),IF(P52="state",VLOOKUP(IF($H88&gt;0,CONCATENATE($H88*100," ",$P$8),CONCATENATE($H88," ",$P$8)),'Rent Limit'!A:L,HLOOKUP(Form!$E88,'Rent Limit'!$E$1:$L$1,1,FALSE)+4,FALSE),"")))</f>
        <v/>
      </c>
    </row>
    <row r="89" spans="1:20" x14ac:dyDescent="0.25">
      <c r="A89" s="79"/>
      <c r="B89" s="79"/>
      <c r="C89" s="79"/>
      <c r="D89" s="79"/>
      <c r="E89" s="79"/>
      <c r="F89" s="79"/>
      <c r="G89" s="79"/>
      <c r="H89" s="80"/>
      <c r="I89" s="79"/>
      <c r="J89" s="79"/>
      <c r="K89" s="79"/>
      <c r="L89" s="79"/>
      <c r="M89" s="79"/>
      <c r="N89" s="79"/>
      <c r="O89" s="79"/>
      <c r="P89" s="79"/>
      <c r="Q89" s="79"/>
      <c r="S89" s="57" t="str">
        <f>IF($P$7="LIHTC",IF(ISBLANK($G89),"",VLOOKUP(IF($H89&gt;0,CONCATENATE($H89*100," ",$P$8),CONCATENATE($H89," ",$P$8)),'TC Income Limits'!A:I,HLOOKUP(Form!$E89,'TC Income Limits'!$B$1:$I$1,1,FALSE)+1,FALSE)),IF(ISBLANK($L89),"",VLOOKUP(IF($H89&gt;0,CONCATENATE($H89*100," ",$P$8),CONCATENATE($H89," ",$P$8)),'Income Limit'!A:L,HLOOKUP(Form!$E89,'Income Limit'!$E$1:$L$1,1,FALSE)+4,FALSE)))</f>
        <v/>
      </c>
      <c r="T89" s="92" t="str">
        <f>IF(OR(ISBLANK(B89),ISBLANK(E89),ISBLANK(G89),ISBLANK(H89),ISBLANK(L89),ISBLANK(P53)),"",IF(P53="lihtc", VLOOKUP(IF($H89&gt;0,CONCATENATE($H89*100," ",$P$8),CONCATENATE($H89," ",$P$8)),'TC Rent Limits'!A:I,HLOOKUP(Form!$B89+1,'TC Rent Limits'!$B$1:$I$1,1,FALSE)+1,FALSE),IF(P53="state",VLOOKUP(IF($H89&gt;0,CONCATENATE($H89*100," ",$P$8),CONCATENATE($H89," ",$P$8)),'Rent Limit'!A:L,HLOOKUP(Form!$E89,'Rent Limit'!$E$1:$L$1,1,FALSE)+4,FALSE),"")))</f>
        <v/>
      </c>
    </row>
    <row r="90" spans="1:20" x14ac:dyDescent="0.25">
      <c r="A90" s="79"/>
      <c r="B90" s="79"/>
      <c r="C90" s="79"/>
      <c r="D90" s="79"/>
      <c r="E90" s="79"/>
      <c r="F90" s="79"/>
      <c r="G90" s="79"/>
      <c r="H90" s="80"/>
      <c r="I90" s="79"/>
      <c r="J90" s="79"/>
      <c r="K90" s="79"/>
      <c r="L90" s="79"/>
      <c r="M90" s="79"/>
      <c r="N90" s="79"/>
      <c r="O90" s="79"/>
      <c r="P90" s="79"/>
      <c r="Q90" s="79"/>
      <c r="S90" s="57" t="str">
        <f>IF($P$7="LIHTC",IF(ISBLANK($G90),"",VLOOKUP(IF($H90&gt;0,CONCATENATE($H90*100," ",$P$8),CONCATENATE($H90," ",$P$8)),'TC Income Limits'!A:I,HLOOKUP(Form!$E90,'TC Income Limits'!$B$1:$I$1,1,FALSE)+1,FALSE)),IF(ISBLANK($L90),"",VLOOKUP(IF($H90&gt;0,CONCATENATE($H90*100," ",$P$8),CONCATENATE($H90," ",$P$8)),'Income Limit'!A:L,HLOOKUP(Form!$E90,'Income Limit'!$E$1:$L$1,1,FALSE)+4,FALSE)))</f>
        <v/>
      </c>
      <c r="T90" s="92" t="str">
        <f>IF(OR(ISBLANK(B90),ISBLANK(E90),ISBLANK(G90),ISBLANK(H90),ISBLANK(L90),ISBLANK(P54)),"",IF(P54="lihtc", VLOOKUP(IF($H90&gt;0,CONCATENATE($H90*100," ",$P$8),CONCATENATE($H90," ",$P$8)),'TC Rent Limits'!A:I,HLOOKUP(Form!$B90+1,'TC Rent Limits'!$B$1:$I$1,1,FALSE)+1,FALSE),IF(P54="state",VLOOKUP(IF($H90&gt;0,CONCATENATE($H90*100," ",$P$8),CONCATENATE($H90," ",$P$8)),'Rent Limit'!A:L,HLOOKUP(Form!$E90,'Rent Limit'!$E$1:$L$1,1,FALSE)+4,FALSE),"")))</f>
        <v/>
      </c>
    </row>
    <row r="91" spans="1:20" x14ac:dyDescent="0.25">
      <c r="A91" s="79"/>
      <c r="B91" s="79"/>
      <c r="C91" s="79"/>
      <c r="D91" s="79"/>
      <c r="E91" s="79"/>
      <c r="F91" s="79"/>
      <c r="G91" s="79"/>
      <c r="H91" s="80"/>
      <c r="I91" s="79"/>
      <c r="J91" s="79"/>
      <c r="K91" s="79"/>
      <c r="L91" s="79"/>
      <c r="M91" s="79"/>
      <c r="N91" s="79"/>
      <c r="O91" s="79"/>
      <c r="P91" s="79"/>
      <c r="Q91" s="79"/>
      <c r="S91" s="57" t="str">
        <f>IF($P$7="LIHTC",IF(ISBLANK($G91),"",VLOOKUP(IF($H91&gt;0,CONCATENATE($H91*100," ",$P$8),CONCATENATE($H91," ",$P$8)),'TC Income Limits'!A:I,HLOOKUP(Form!$E91,'TC Income Limits'!$B$1:$I$1,1,FALSE)+1,FALSE)),IF(ISBLANK($L91),"",VLOOKUP(IF($H91&gt;0,CONCATENATE($H91*100," ",$P$8),CONCATENATE($H91," ",$P$8)),'Income Limit'!A:L,HLOOKUP(Form!$E91,'Income Limit'!$E$1:$L$1,1,FALSE)+4,FALSE)))</f>
        <v/>
      </c>
      <c r="T91" s="92" t="str">
        <f>IF(OR(ISBLANK(B91),ISBLANK(E91),ISBLANK(G91),ISBLANK(H91),ISBLANK(L91),ISBLANK(P55)),"",IF(P55="lihtc", VLOOKUP(IF($H91&gt;0,CONCATENATE($H91*100," ",$P$8),CONCATENATE($H91," ",$P$8)),'TC Rent Limits'!A:I,HLOOKUP(Form!$B91+1,'TC Rent Limits'!$B$1:$I$1,1,FALSE)+1,FALSE),IF(P55="state",VLOOKUP(IF($H91&gt;0,CONCATENATE($H91*100," ",$P$8),CONCATENATE($H91," ",$P$8)),'Rent Limit'!A:L,HLOOKUP(Form!$E91,'Rent Limit'!$E$1:$L$1,1,FALSE)+4,FALSE),"")))</f>
        <v/>
      </c>
    </row>
    <row r="92" spans="1:20" x14ac:dyDescent="0.25">
      <c r="A92" s="79"/>
      <c r="B92" s="79"/>
      <c r="C92" s="79"/>
      <c r="D92" s="79"/>
      <c r="E92" s="79"/>
      <c r="F92" s="79"/>
      <c r="G92" s="79"/>
      <c r="H92" s="80"/>
      <c r="I92" s="79"/>
      <c r="J92" s="79"/>
      <c r="K92" s="79"/>
      <c r="L92" s="79"/>
      <c r="M92" s="79"/>
      <c r="N92" s="79"/>
      <c r="O92" s="79"/>
      <c r="P92" s="79"/>
      <c r="Q92" s="79"/>
      <c r="S92" s="57" t="str">
        <f>IF($P$7="LIHTC",IF(ISBLANK($G92),"",VLOOKUP(IF($H92&gt;0,CONCATENATE($H92*100," ",$P$8),CONCATENATE($H92," ",$P$8)),'TC Income Limits'!A:I,HLOOKUP(Form!$E92,'TC Income Limits'!$B$1:$I$1,1,FALSE)+1,FALSE)),IF(ISBLANK($L92),"",VLOOKUP(IF($H92&gt;0,CONCATENATE($H92*100," ",$P$8),CONCATENATE($H92," ",$P$8)),'Income Limit'!A:L,HLOOKUP(Form!$E92,'Income Limit'!$E$1:$L$1,1,FALSE)+4,FALSE)))</f>
        <v/>
      </c>
      <c r="T92" s="92" t="str">
        <f>IF(OR(ISBLANK(B92),ISBLANK(E92),ISBLANK(G92),ISBLANK(H92),ISBLANK(L92),ISBLANK(P56)),"",IF(P56="lihtc", VLOOKUP(IF($H92&gt;0,CONCATENATE($H92*100," ",$P$8),CONCATENATE($H92," ",$P$8)),'TC Rent Limits'!A:I,HLOOKUP(Form!$B92+1,'TC Rent Limits'!$B$1:$I$1,1,FALSE)+1,FALSE),IF(P56="state",VLOOKUP(IF($H92&gt;0,CONCATENATE($H92*100," ",$P$8),CONCATENATE($H92," ",$P$8)),'Rent Limit'!A:L,HLOOKUP(Form!$E92,'Rent Limit'!$E$1:$L$1,1,FALSE)+4,FALSE),"")))</f>
        <v/>
      </c>
    </row>
    <row r="93" spans="1:20" x14ac:dyDescent="0.25">
      <c r="A93" s="79"/>
      <c r="B93" s="79"/>
      <c r="C93" s="79"/>
      <c r="D93" s="79"/>
      <c r="E93" s="79"/>
      <c r="F93" s="79"/>
      <c r="G93" s="79"/>
      <c r="H93" s="80"/>
      <c r="I93" s="79"/>
      <c r="J93" s="79"/>
      <c r="K93" s="79"/>
      <c r="L93" s="79"/>
      <c r="M93" s="79"/>
      <c r="N93" s="79"/>
      <c r="O93" s="79"/>
      <c r="P93" s="79"/>
      <c r="Q93" s="79"/>
      <c r="S93" s="57" t="str">
        <f>IF($P$7="LIHTC",IF(ISBLANK($G93),"",VLOOKUP(IF($H93&gt;0,CONCATENATE($H93*100," ",$P$8),CONCATENATE($H93," ",$P$8)),'TC Income Limits'!A:I,HLOOKUP(Form!$E93,'TC Income Limits'!$B$1:$I$1,1,FALSE)+1,FALSE)),IF(ISBLANK($L93),"",VLOOKUP(IF($H93&gt;0,CONCATENATE($H93*100," ",$P$8),CONCATENATE($H93," ",$P$8)),'Income Limit'!A:L,HLOOKUP(Form!$E93,'Income Limit'!$E$1:$L$1,1,FALSE)+4,FALSE)))</f>
        <v/>
      </c>
      <c r="T93" s="92" t="str">
        <f>IF(OR(ISBLANK(B93),ISBLANK(E93),ISBLANK(G93),ISBLANK(H93),ISBLANK(L93),ISBLANK(P57)),"",IF(P57="lihtc", VLOOKUP(IF($H93&gt;0,CONCATENATE($H93*100," ",$P$8),CONCATENATE($H93," ",$P$8)),'TC Rent Limits'!A:I,HLOOKUP(Form!$B93+1,'TC Rent Limits'!$B$1:$I$1,1,FALSE)+1,FALSE),IF(P57="state",VLOOKUP(IF($H93&gt;0,CONCATENATE($H93*100," ",$P$8),CONCATENATE($H93," ",$P$8)),'Rent Limit'!A:L,HLOOKUP(Form!$E93,'Rent Limit'!$E$1:$L$1,1,FALSE)+4,FALSE),"")))</f>
        <v/>
      </c>
    </row>
    <row r="94" spans="1:20" x14ac:dyDescent="0.25">
      <c r="A94" s="79"/>
      <c r="B94" s="79"/>
      <c r="C94" s="79"/>
      <c r="D94" s="79"/>
      <c r="E94" s="79"/>
      <c r="F94" s="79"/>
      <c r="G94" s="79"/>
      <c r="H94" s="80"/>
      <c r="I94" s="79"/>
      <c r="J94" s="79"/>
      <c r="K94" s="79"/>
      <c r="L94" s="79"/>
      <c r="M94" s="79"/>
      <c r="N94" s="79"/>
      <c r="O94" s="79"/>
      <c r="P94" s="79"/>
      <c r="Q94" s="79"/>
      <c r="S94" s="57" t="str">
        <f>IF($P$7="LIHTC",IF(ISBLANK($G94),"",VLOOKUP(IF($H94&gt;0,CONCATENATE($H94*100," ",$P$8),CONCATENATE($H94," ",$P$8)),'TC Income Limits'!A:I,HLOOKUP(Form!$E94,'TC Income Limits'!$B$1:$I$1,1,FALSE)+1,FALSE)),IF(ISBLANK($L94),"",VLOOKUP(IF($H94&gt;0,CONCATENATE($H94*100," ",$P$8),CONCATENATE($H94," ",$P$8)),'Income Limit'!A:L,HLOOKUP(Form!$E94,'Income Limit'!$E$1:$L$1,1,FALSE)+4,FALSE)))</f>
        <v/>
      </c>
      <c r="T94" s="92" t="str">
        <f>IF(OR(ISBLANK(B94),ISBLANK(E94),ISBLANK(G94),ISBLANK(H94),ISBLANK(L94),ISBLANK(P58)),"",IF(P58="lihtc", VLOOKUP(IF($H94&gt;0,CONCATENATE($H94*100," ",$P$8),CONCATENATE($H94," ",$P$8)),'TC Rent Limits'!A:I,HLOOKUP(Form!$B94+1,'TC Rent Limits'!$B$1:$I$1,1,FALSE)+1,FALSE),IF(P58="state",VLOOKUP(IF($H94&gt;0,CONCATENATE($H94*100," ",$P$8),CONCATENATE($H94," ",$P$8)),'Rent Limit'!A:L,HLOOKUP(Form!$E94,'Rent Limit'!$E$1:$L$1,1,FALSE)+4,FALSE),"")))</f>
        <v/>
      </c>
    </row>
    <row r="95" spans="1:20" x14ac:dyDescent="0.25">
      <c r="A95" s="79"/>
      <c r="B95" s="79"/>
      <c r="C95" s="79"/>
      <c r="D95" s="79"/>
      <c r="E95" s="79"/>
      <c r="F95" s="79"/>
      <c r="G95" s="79"/>
      <c r="H95" s="80"/>
      <c r="I95" s="79"/>
      <c r="J95" s="79"/>
      <c r="K95" s="79"/>
      <c r="L95" s="79"/>
      <c r="M95" s="79"/>
      <c r="N95" s="79"/>
      <c r="O95" s="79"/>
      <c r="P95" s="79"/>
      <c r="Q95" s="79"/>
      <c r="S95" s="57" t="str">
        <f>IF($P$7="LIHTC",IF(ISBLANK($G95),"",VLOOKUP(IF($H95&gt;0,CONCATENATE($H95*100," ",$P$8),CONCATENATE($H95," ",$P$8)),'TC Income Limits'!A:I,HLOOKUP(Form!$E95,'TC Income Limits'!$B$1:$I$1,1,FALSE)+1,FALSE)),IF(ISBLANK($L95),"",VLOOKUP(IF($H95&gt;0,CONCATENATE($H95*100," ",$P$8),CONCATENATE($H95," ",$P$8)),'Income Limit'!A:L,HLOOKUP(Form!$E95,'Income Limit'!$E$1:$L$1,1,FALSE)+4,FALSE)))</f>
        <v/>
      </c>
      <c r="T95" s="92" t="str">
        <f>IF(OR(ISBLANK(B95),ISBLANK(E95),ISBLANK(G95),ISBLANK(H95),ISBLANK(L95),ISBLANK(P59)),"",IF(P59="lihtc", VLOOKUP(IF($H95&gt;0,CONCATENATE($H95*100," ",$P$8),CONCATENATE($H95," ",$P$8)),'TC Rent Limits'!A:I,HLOOKUP(Form!$B95+1,'TC Rent Limits'!$B$1:$I$1,1,FALSE)+1,FALSE),IF(P59="state",VLOOKUP(IF($H95&gt;0,CONCATENATE($H95*100," ",$P$8),CONCATENATE($H95," ",$P$8)),'Rent Limit'!A:L,HLOOKUP(Form!$E95,'Rent Limit'!$E$1:$L$1,1,FALSE)+4,FALSE),"")))</f>
        <v/>
      </c>
    </row>
    <row r="96" spans="1:20" x14ac:dyDescent="0.25">
      <c r="A96" s="79"/>
      <c r="B96" s="79"/>
      <c r="C96" s="79"/>
      <c r="D96" s="79"/>
      <c r="E96" s="79"/>
      <c r="F96" s="79"/>
      <c r="G96" s="79"/>
      <c r="H96" s="80"/>
      <c r="I96" s="79"/>
      <c r="J96" s="79"/>
      <c r="K96" s="79"/>
      <c r="L96" s="79"/>
      <c r="M96" s="79"/>
      <c r="N96" s="79"/>
      <c r="O96" s="79"/>
      <c r="P96" s="79"/>
      <c r="Q96" s="79"/>
      <c r="S96" s="57" t="str">
        <f>IF($P$7="LIHTC",IF(ISBLANK($G96),"",VLOOKUP(IF($H96&gt;0,CONCATENATE($H96*100," ",$P$8),CONCATENATE($H96," ",$P$8)),'TC Income Limits'!A:I,HLOOKUP(Form!$E96,'TC Income Limits'!$B$1:$I$1,1,FALSE)+1,FALSE)),IF(ISBLANK($L96),"",VLOOKUP(IF($H96&gt;0,CONCATENATE($H96*100," ",$P$8),CONCATENATE($H96," ",$P$8)),'Income Limit'!A:L,HLOOKUP(Form!$E96,'Income Limit'!$E$1:$L$1,1,FALSE)+4,FALSE)))</f>
        <v/>
      </c>
      <c r="T96" s="92" t="str">
        <f>IF(OR(ISBLANK(B96),ISBLANK(E96),ISBLANK(G96),ISBLANK(H96),ISBLANK(L96),ISBLANK(P60)),"",IF(P60="lihtc", VLOOKUP(IF($H96&gt;0,CONCATENATE($H96*100," ",$P$8),CONCATENATE($H96," ",$P$8)),'TC Rent Limits'!A:I,HLOOKUP(Form!$B96+1,'TC Rent Limits'!$B$1:$I$1,1,FALSE)+1,FALSE),IF(P60="state",VLOOKUP(IF($H96&gt;0,CONCATENATE($H96*100," ",$P$8),CONCATENATE($H96," ",$P$8)),'Rent Limit'!A:L,HLOOKUP(Form!$E96,'Rent Limit'!$E$1:$L$1,1,FALSE)+4,FALSE),"")))</f>
        <v/>
      </c>
    </row>
    <row r="97" spans="1:20" x14ac:dyDescent="0.25">
      <c r="A97" s="79"/>
      <c r="B97" s="79"/>
      <c r="C97" s="79"/>
      <c r="D97" s="79"/>
      <c r="E97" s="79"/>
      <c r="F97" s="79"/>
      <c r="G97" s="79"/>
      <c r="H97" s="80"/>
      <c r="I97" s="79"/>
      <c r="J97" s="79"/>
      <c r="K97" s="79"/>
      <c r="L97" s="79"/>
      <c r="M97" s="79"/>
      <c r="N97" s="79"/>
      <c r="O97" s="79"/>
      <c r="P97" s="79"/>
      <c r="Q97" s="79"/>
      <c r="S97" s="57" t="str">
        <f>IF($P$7="LIHTC",IF(ISBLANK($G97),"",VLOOKUP(IF($H97&gt;0,CONCATENATE($H97*100," ",$P$8),CONCATENATE($H97," ",$P$8)),'TC Income Limits'!A:I,HLOOKUP(Form!$E97,'TC Income Limits'!$B$1:$I$1,1,FALSE)+1,FALSE)),IF(ISBLANK($L97),"",VLOOKUP(IF($H97&gt;0,CONCATENATE($H97*100," ",$P$8),CONCATENATE($H97," ",$P$8)),'Income Limit'!A:L,HLOOKUP(Form!$E97,'Income Limit'!$E$1:$L$1,1,FALSE)+4,FALSE)))</f>
        <v/>
      </c>
      <c r="T97" s="92" t="str">
        <f>IF(OR(ISBLANK(B97),ISBLANK(E97),ISBLANK(G97),ISBLANK(H97),ISBLANK(L97),ISBLANK(P61)),"",IF(P61="lihtc", VLOOKUP(IF($H97&gt;0,CONCATENATE($H97*100," ",$P$8),CONCATENATE($H97," ",$P$8)),'TC Rent Limits'!A:I,HLOOKUP(Form!$B97+1,'TC Rent Limits'!$B$1:$I$1,1,FALSE)+1,FALSE),IF(P61="state",VLOOKUP(IF($H97&gt;0,CONCATENATE($H97*100," ",$P$8),CONCATENATE($H97," ",$P$8)),'Rent Limit'!A:L,HLOOKUP(Form!$E97,'Rent Limit'!$E$1:$L$1,1,FALSE)+4,FALSE),"")))</f>
        <v/>
      </c>
    </row>
    <row r="98" spans="1:20" x14ac:dyDescent="0.25">
      <c r="A98" s="79"/>
      <c r="B98" s="79"/>
      <c r="C98" s="79"/>
      <c r="D98" s="79"/>
      <c r="E98" s="79"/>
      <c r="F98" s="79"/>
      <c r="G98" s="79"/>
      <c r="H98" s="80"/>
      <c r="I98" s="79"/>
      <c r="J98" s="79"/>
      <c r="K98" s="79"/>
      <c r="L98" s="79"/>
      <c r="M98" s="79"/>
      <c r="N98" s="79"/>
      <c r="O98" s="79"/>
      <c r="P98" s="79"/>
      <c r="Q98" s="79"/>
      <c r="S98" s="57" t="str">
        <f>IF($P$7="LIHTC",IF(ISBLANK($G98),"",VLOOKUP(IF($H98&gt;0,CONCATENATE($H98*100," ",$P$8),CONCATENATE($H98," ",$P$8)),'TC Income Limits'!A:I,HLOOKUP(Form!$E98,'TC Income Limits'!$B$1:$I$1,1,FALSE)+1,FALSE)),IF(ISBLANK($L98),"",VLOOKUP(IF($H98&gt;0,CONCATENATE($H98*100," ",$P$8),CONCATENATE($H98," ",$P$8)),'Income Limit'!A:L,HLOOKUP(Form!$E98,'Income Limit'!$E$1:$L$1,1,FALSE)+4,FALSE)))</f>
        <v/>
      </c>
      <c r="T98" s="92" t="str">
        <f>IF(OR(ISBLANK(B98),ISBLANK(E98),ISBLANK(G98),ISBLANK(H98),ISBLANK(L98),ISBLANK(P62)),"",IF(P62="lihtc", VLOOKUP(IF($H98&gt;0,CONCATENATE($H98*100," ",$P$8),CONCATENATE($H98," ",$P$8)),'TC Rent Limits'!A:I,HLOOKUP(Form!$B98+1,'TC Rent Limits'!$B$1:$I$1,1,FALSE)+1,FALSE),IF(P62="state",VLOOKUP(IF($H98&gt;0,CONCATENATE($H98*100," ",$P$8),CONCATENATE($H98," ",$P$8)),'Rent Limit'!A:L,HLOOKUP(Form!$E98,'Rent Limit'!$E$1:$L$1,1,FALSE)+4,FALSE),"")))</f>
        <v/>
      </c>
    </row>
    <row r="99" spans="1:20" x14ac:dyDescent="0.25">
      <c r="A99" s="79"/>
      <c r="B99" s="79"/>
      <c r="C99" s="79"/>
      <c r="D99" s="79"/>
      <c r="E99" s="79"/>
      <c r="F99" s="79"/>
      <c r="G99" s="79"/>
      <c r="H99" s="80"/>
      <c r="I99" s="79"/>
      <c r="J99" s="79"/>
      <c r="K99" s="79"/>
      <c r="L99" s="79"/>
      <c r="M99" s="79"/>
      <c r="N99" s="79"/>
      <c r="O99" s="79"/>
      <c r="P99" s="79"/>
      <c r="Q99" s="79"/>
      <c r="S99" s="57" t="str">
        <f>IF($P$7="LIHTC",IF(ISBLANK($G99),"",VLOOKUP(IF($H99&gt;0,CONCATENATE($H99*100," ",$P$8),CONCATENATE($H99," ",$P$8)),'TC Income Limits'!A:I,HLOOKUP(Form!$E99,'TC Income Limits'!$B$1:$I$1,1,FALSE)+1,FALSE)),IF(ISBLANK($L99),"",VLOOKUP(IF($H99&gt;0,CONCATENATE($H99*100," ",$P$8),CONCATENATE($H99," ",$P$8)),'Income Limit'!A:L,HLOOKUP(Form!$E99,'Income Limit'!$E$1:$L$1,1,FALSE)+4,FALSE)))</f>
        <v/>
      </c>
      <c r="T99" s="92" t="str">
        <f>IF(OR(ISBLANK(B99),ISBLANK(E99),ISBLANK(G99),ISBLANK(H99),ISBLANK(L99),ISBLANK(P63)),"",IF(P63="lihtc", VLOOKUP(IF($H99&gt;0,CONCATENATE($H99*100," ",$P$8),CONCATENATE($H99," ",$P$8)),'TC Rent Limits'!A:I,HLOOKUP(Form!$B99+1,'TC Rent Limits'!$B$1:$I$1,1,FALSE)+1,FALSE),IF(P63="state",VLOOKUP(IF($H99&gt;0,CONCATENATE($H99*100," ",$P$8),CONCATENATE($H99," ",$P$8)),'Rent Limit'!A:L,HLOOKUP(Form!$E99,'Rent Limit'!$E$1:$L$1,1,FALSE)+4,FALSE),"")))</f>
        <v/>
      </c>
    </row>
    <row r="100" spans="1:20" x14ac:dyDescent="0.25">
      <c r="A100" s="79"/>
      <c r="B100" s="79"/>
      <c r="C100" s="79"/>
      <c r="D100" s="79"/>
      <c r="E100" s="79"/>
      <c r="F100" s="79"/>
      <c r="G100" s="79"/>
      <c r="H100" s="80"/>
      <c r="I100" s="79"/>
      <c r="J100" s="79"/>
      <c r="K100" s="79"/>
      <c r="L100" s="79"/>
      <c r="M100" s="79"/>
      <c r="N100" s="79"/>
      <c r="O100" s="79"/>
      <c r="P100" s="79"/>
      <c r="Q100" s="79"/>
      <c r="S100" s="57" t="str">
        <f>IF($P$7="LIHTC",IF(ISBLANK($G100),"",VLOOKUP(IF($H100&gt;0,CONCATENATE($H100*100," ",$P$8),CONCATENATE($H100," ",$P$8)),'TC Income Limits'!A:I,HLOOKUP(Form!$E100,'TC Income Limits'!$B$1:$I$1,1,FALSE)+1,FALSE)),IF(ISBLANK($L100),"",VLOOKUP(IF($H100&gt;0,CONCATENATE($H100*100," ",$P$8),CONCATENATE($H100," ",$P$8)),'Income Limit'!A:L,HLOOKUP(Form!$E100,'Income Limit'!$E$1:$L$1,1,FALSE)+4,FALSE)))</f>
        <v/>
      </c>
      <c r="T100" s="92" t="str">
        <f>IF(OR(ISBLANK(B100),ISBLANK(E100),ISBLANK(G100),ISBLANK(H100),ISBLANK(L100),ISBLANK(P64)),"",IF(P64="lihtc", VLOOKUP(IF($H100&gt;0,CONCATENATE($H100*100," ",$P$8),CONCATENATE($H100," ",$P$8)),'TC Rent Limits'!A:I,HLOOKUP(Form!$B100+1,'TC Rent Limits'!$B$1:$I$1,1,FALSE)+1,FALSE),IF(P64="state",VLOOKUP(IF($H100&gt;0,CONCATENATE($H100*100," ",$P$8),CONCATENATE($H100," ",$P$8)),'Rent Limit'!A:L,HLOOKUP(Form!$E100,'Rent Limit'!$E$1:$L$1,1,FALSE)+4,FALSE),"")))</f>
        <v/>
      </c>
    </row>
    <row r="101" spans="1:20" x14ac:dyDescent="0.25">
      <c r="A101" s="79"/>
      <c r="B101" s="79"/>
      <c r="C101" s="79"/>
      <c r="D101" s="79"/>
      <c r="E101" s="79"/>
      <c r="F101" s="79"/>
      <c r="G101" s="79"/>
      <c r="H101" s="80"/>
      <c r="I101" s="79"/>
      <c r="J101" s="79"/>
      <c r="K101" s="79"/>
      <c r="L101" s="79"/>
      <c r="M101" s="79"/>
      <c r="N101" s="79"/>
      <c r="O101" s="79"/>
      <c r="P101" s="79"/>
      <c r="Q101" s="79"/>
      <c r="S101" s="57" t="str">
        <f>IF($P$7="LIHTC",IF(ISBLANK($G101),"",VLOOKUP(IF($H101&gt;0,CONCATENATE($H101*100," ",$P$8),CONCATENATE($H101," ",$P$8)),'TC Income Limits'!A:I,HLOOKUP(Form!$E101,'TC Income Limits'!$B$1:$I$1,1,FALSE)+1,FALSE)),IF(ISBLANK($L101),"",VLOOKUP(IF($H101&gt;0,CONCATENATE($H101*100," ",$P$8),CONCATENATE($H101," ",$P$8)),'Income Limit'!A:L,HLOOKUP(Form!$E101,'Income Limit'!$E$1:$L$1,1,FALSE)+4,FALSE)))</f>
        <v/>
      </c>
      <c r="T101" s="92" t="str">
        <f>IF(OR(ISBLANK(B101),ISBLANK(E101),ISBLANK(G101),ISBLANK(H101),ISBLANK(L101),ISBLANK(P65)),"",IF(P65="lihtc", VLOOKUP(IF($H101&gt;0,CONCATENATE($H101*100," ",$P$8),CONCATENATE($H101," ",$P$8)),'TC Rent Limits'!A:I,HLOOKUP(Form!$B101+1,'TC Rent Limits'!$B$1:$I$1,1,FALSE)+1,FALSE),IF(P65="state",VLOOKUP(IF($H101&gt;0,CONCATENATE($H101*100," ",$P$8),CONCATENATE($H101," ",$P$8)),'Rent Limit'!A:L,HLOOKUP(Form!$E101,'Rent Limit'!$E$1:$L$1,1,FALSE)+4,FALSE),"")))</f>
        <v/>
      </c>
    </row>
    <row r="102" spans="1:20" x14ac:dyDescent="0.25">
      <c r="A102" s="79"/>
      <c r="B102" s="79"/>
      <c r="C102" s="79"/>
      <c r="D102" s="79"/>
      <c r="E102" s="79"/>
      <c r="F102" s="79"/>
      <c r="G102" s="79"/>
      <c r="H102" s="80"/>
      <c r="I102" s="79"/>
      <c r="J102" s="79"/>
      <c r="K102" s="79"/>
      <c r="L102" s="79"/>
      <c r="M102" s="79"/>
      <c r="N102" s="79"/>
      <c r="O102" s="79"/>
      <c r="P102" s="79"/>
      <c r="Q102" s="79"/>
      <c r="S102" s="57" t="str">
        <f>IF($P$7="LIHTC",IF(ISBLANK($G102),"",VLOOKUP(IF($H102&gt;0,CONCATENATE($H102*100," ",$P$8),CONCATENATE($H102," ",$P$8)),'TC Income Limits'!A:I,HLOOKUP(Form!$E102,'TC Income Limits'!$B$1:$I$1,1,FALSE)+1,FALSE)),IF(ISBLANK($L102),"",VLOOKUP(IF($H102&gt;0,CONCATENATE($H102*100," ",$P$8),CONCATENATE($H102," ",$P$8)),'Income Limit'!A:L,HLOOKUP(Form!$E102,'Income Limit'!$E$1:$L$1,1,FALSE)+4,FALSE)))</f>
        <v/>
      </c>
      <c r="T102" s="92" t="str">
        <f>IF(OR(ISBLANK(B102),ISBLANK(E102),ISBLANK(G102),ISBLANK(H102),ISBLANK(L102),ISBLANK(P66)),"",IF(P66="lihtc", VLOOKUP(IF($H102&gt;0,CONCATENATE($H102*100," ",$P$8),CONCATENATE($H102," ",$P$8)),'TC Rent Limits'!A:I,HLOOKUP(Form!$B102+1,'TC Rent Limits'!$B$1:$I$1,1,FALSE)+1,FALSE),IF(P66="state",VLOOKUP(IF($H102&gt;0,CONCATENATE($H102*100," ",$P$8),CONCATENATE($H102," ",$P$8)),'Rent Limit'!A:L,HLOOKUP(Form!$E102,'Rent Limit'!$E$1:$L$1,1,FALSE)+4,FALSE),"")))</f>
        <v/>
      </c>
    </row>
    <row r="103" spans="1:20" x14ac:dyDescent="0.25">
      <c r="A103" s="79"/>
      <c r="B103" s="79"/>
      <c r="C103" s="79"/>
      <c r="D103" s="79"/>
      <c r="E103" s="79"/>
      <c r="F103" s="79"/>
      <c r="G103" s="79"/>
      <c r="H103" s="80"/>
      <c r="I103" s="79"/>
      <c r="J103" s="79"/>
      <c r="K103" s="79"/>
      <c r="L103" s="79"/>
      <c r="M103" s="79"/>
      <c r="N103" s="79"/>
      <c r="O103" s="79"/>
      <c r="P103" s="79"/>
      <c r="Q103" s="79"/>
      <c r="S103" s="57" t="str">
        <f>IF($P$7="LIHTC",IF(ISBLANK($G103),"",VLOOKUP(IF($H103&gt;0,CONCATENATE($H103*100," ",$P$8),CONCATENATE($H103," ",$P$8)),'TC Income Limits'!A:I,HLOOKUP(Form!$E103,'TC Income Limits'!$B$1:$I$1,1,FALSE)+1,FALSE)),IF(ISBLANK($L103),"",VLOOKUP(IF($H103&gt;0,CONCATENATE($H103*100," ",$P$8),CONCATENATE($H103," ",$P$8)),'Income Limit'!A:L,HLOOKUP(Form!$E103,'Income Limit'!$E$1:$L$1,1,FALSE)+4,FALSE)))</f>
        <v/>
      </c>
      <c r="T103" s="92" t="str">
        <f>IF(OR(ISBLANK(B103),ISBLANK(E103),ISBLANK(G103),ISBLANK(H103),ISBLANK(L103),ISBLANK(P67)),"",IF(P67="lihtc", VLOOKUP(IF($H103&gt;0,CONCATENATE($H103*100," ",$P$8),CONCATENATE($H103," ",$P$8)),'TC Rent Limits'!A:I,HLOOKUP(Form!$B103+1,'TC Rent Limits'!$B$1:$I$1,1,FALSE)+1,FALSE),IF(P67="state",VLOOKUP(IF($H103&gt;0,CONCATENATE($H103*100," ",$P$8),CONCATENATE($H103," ",$P$8)),'Rent Limit'!A:L,HLOOKUP(Form!$E103,'Rent Limit'!$E$1:$L$1,1,FALSE)+4,FALSE),"")))</f>
        <v/>
      </c>
    </row>
    <row r="104" spans="1:20" x14ac:dyDescent="0.25">
      <c r="A104" s="79"/>
      <c r="B104" s="79"/>
      <c r="C104" s="79"/>
      <c r="D104" s="79"/>
      <c r="E104" s="79"/>
      <c r="F104" s="79"/>
      <c r="G104" s="79"/>
      <c r="H104" s="80"/>
      <c r="I104" s="79"/>
      <c r="J104" s="79"/>
      <c r="K104" s="79"/>
      <c r="L104" s="79"/>
      <c r="M104" s="79"/>
      <c r="N104" s="79"/>
      <c r="O104" s="79"/>
      <c r="P104" s="79"/>
      <c r="Q104" s="79"/>
      <c r="S104" s="57" t="str">
        <f>IF($P$7="LIHTC",IF(ISBLANK($G104),"",VLOOKUP(IF($H104&gt;0,CONCATENATE($H104*100," ",$P$8),CONCATENATE($H104," ",$P$8)),'TC Income Limits'!A:I,HLOOKUP(Form!$E104,'TC Income Limits'!$B$1:$I$1,1,FALSE)+1,FALSE)),IF(ISBLANK($L104),"",VLOOKUP(IF($H104&gt;0,CONCATENATE($H104*100," ",$P$8),CONCATENATE($H104," ",$P$8)),'Income Limit'!A:L,HLOOKUP(Form!$E104,'Income Limit'!$E$1:$L$1,1,FALSE)+4,FALSE)))</f>
        <v/>
      </c>
      <c r="T104" s="92" t="str">
        <f>IF(OR(ISBLANK(B104),ISBLANK(E104),ISBLANK(G104),ISBLANK(H104),ISBLANK(L104),ISBLANK(P68)),"",IF(P68="lihtc", VLOOKUP(IF($H104&gt;0,CONCATENATE($H104*100," ",$P$8),CONCATENATE($H104," ",$P$8)),'TC Rent Limits'!A:I,HLOOKUP(Form!$B104+1,'TC Rent Limits'!$B$1:$I$1,1,FALSE)+1,FALSE),IF(P68="state",VLOOKUP(IF($H104&gt;0,CONCATENATE($H104*100," ",$P$8),CONCATENATE($H104," ",$P$8)),'Rent Limit'!A:L,HLOOKUP(Form!$E104,'Rent Limit'!$E$1:$L$1,1,FALSE)+4,FALSE),"")))</f>
        <v/>
      </c>
    </row>
    <row r="105" spans="1:20" x14ac:dyDescent="0.25">
      <c r="A105" s="79"/>
      <c r="B105" s="79"/>
      <c r="C105" s="79"/>
      <c r="D105" s="79"/>
      <c r="E105" s="79"/>
      <c r="F105" s="79"/>
      <c r="G105" s="79"/>
      <c r="H105" s="80"/>
      <c r="I105" s="79"/>
      <c r="J105" s="79"/>
      <c r="K105" s="79"/>
      <c r="L105" s="79"/>
      <c r="M105" s="79"/>
      <c r="N105" s="79"/>
      <c r="O105" s="79"/>
      <c r="P105" s="79"/>
      <c r="Q105" s="79"/>
      <c r="S105" s="57" t="str">
        <f>IF($P$7="LIHTC",IF(ISBLANK($G105),"",VLOOKUP(IF($H105&gt;0,CONCATENATE($H105*100," ",$P$8),CONCATENATE($H105," ",$P$8)),'TC Income Limits'!A:I,HLOOKUP(Form!$E105,'TC Income Limits'!$B$1:$I$1,1,FALSE)+1,FALSE)),IF(ISBLANK($L105),"",VLOOKUP(IF($H105&gt;0,CONCATENATE($H105*100," ",$P$8),CONCATENATE($H105," ",$P$8)),'Income Limit'!A:L,HLOOKUP(Form!$E105,'Income Limit'!$E$1:$L$1,1,FALSE)+4,FALSE)))</f>
        <v/>
      </c>
      <c r="T105" s="92" t="str">
        <f>IF(OR(ISBLANK(B105),ISBLANK(E105),ISBLANK(G105),ISBLANK(H105),ISBLANK(L105),ISBLANK(P69)),"",IF(P69="lihtc", VLOOKUP(IF($H105&gt;0,CONCATENATE($H105*100," ",$P$8),CONCATENATE($H105," ",$P$8)),'TC Rent Limits'!A:I,HLOOKUP(Form!$B105+1,'TC Rent Limits'!$B$1:$I$1,1,FALSE)+1,FALSE),IF(P69="state",VLOOKUP(IF($H105&gt;0,CONCATENATE($H105*100," ",$P$8),CONCATENATE($H105," ",$P$8)),'Rent Limit'!A:L,HLOOKUP(Form!$E105,'Rent Limit'!$E$1:$L$1,1,FALSE)+4,FALSE),"")))</f>
        <v/>
      </c>
    </row>
    <row r="106" spans="1:20" x14ac:dyDescent="0.25">
      <c r="A106" s="79"/>
      <c r="B106" s="79"/>
      <c r="C106" s="79"/>
      <c r="D106" s="79"/>
      <c r="E106" s="79"/>
      <c r="F106" s="79"/>
      <c r="G106" s="79"/>
      <c r="H106" s="80"/>
      <c r="I106" s="79"/>
      <c r="J106" s="79"/>
      <c r="K106" s="79"/>
      <c r="L106" s="79"/>
      <c r="M106" s="79"/>
      <c r="N106" s="79"/>
      <c r="O106" s="79"/>
      <c r="P106" s="79"/>
      <c r="Q106" s="79"/>
      <c r="S106" s="57" t="str">
        <f>IF($P$7="LIHTC",IF(ISBLANK($G106),"",VLOOKUP(IF($H106&gt;0,CONCATENATE($H106*100," ",$P$8),CONCATENATE($H106," ",$P$8)),'TC Income Limits'!A:I,HLOOKUP(Form!$E106,'TC Income Limits'!$B$1:$I$1,1,FALSE)+1,FALSE)),IF(ISBLANK($L106),"",VLOOKUP(IF($H106&gt;0,CONCATENATE($H106*100," ",$P$8),CONCATENATE($H106," ",$P$8)),'Income Limit'!A:L,HLOOKUP(Form!$E106,'Income Limit'!$E$1:$L$1,1,FALSE)+4,FALSE)))</f>
        <v/>
      </c>
      <c r="T106" s="92" t="str">
        <f>IF(OR(ISBLANK(B106),ISBLANK(E106),ISBLANK(G106),ISBLANK(H106),ISBLANK(L106),ISBLANK(P70)),"",IF(P70="lihtc", VLOOKUP(IF($H106&gt;0,CONCATENATE($H106*100," ",$P$8),CONCATENATE($H106," ",$P$8)),'TC Rent Limits'!A:I,HLOOKUP(Form!$B106+1,'TC Rent Limits'!$B$1:$I$1,1,FALSE)+1,FALSE),IF(P70="state",VLOOKUP(IF($H106&gt;0,CONCATENATE($H106*100," ",$P$8),CONCATENATE($H106," ",$P$8)),'Rent Limit'!A:L,HLOOKUP(Form!$E106,'Rent Limit'!$E$1:$L$1,1,FALSE)+4,FALSE),"")))</f>
        <v/>
      </c>
    </row>
    <row r="107" spans="1:20" x14ac:dyDescent="0.25">
      <c r="A107" s="79"/>
      <c r="B107" s="79"/>
      <c r="C107" s="79"/>
      <c r="D107" s="79"/>
      <c r="E107" s="79"/>
      <c r="F107" s="79"/>
      <c r="G107" s="79"/>
      <c r="H107" s="80"/>
      <c r="I107" s="79"/>
      <c r="J107" s="79"/>
      <c r="K107" s="79"/>
      <c r="L107" s="79"/>
      <c r="M107" s="79"/>
      <c r="N107" s="79"/>
      <c r="O107" s="79"/>
      <c r="P107" s="79"/>
      <c r="Q107" s="79"/>
      <c r="S107" s="57" t="str">
        <f>IF($P$7="LIHTC",IF(ISBLANK($G107),"",VLOOKUP(IF($H107&gt;0,CONCATENATE($H107*100," ",$P$8),CONCATENATE($H107," ",$P$8)),'TC Income Limits'!A:I,HLOOKUP(Form!$E107,'TC Income Limits'!$B$1:$I$1,1,FALSE)+1,FALSE)),IF(ISBLANK($L107),"",VLOOKUP(IF($H107&gt;0,CONCATENATE($H107*100," ",$P$8),CONCATENATE($H107," ",$P$8)),'Income Limit'!A:L,HLOOKUP(Form!$E107,'Income Limit'!$E$1:$L$1,1,FALSE)+4,FALSE)))</f>
        <v/>
      </c>
      <c r="T107" s="92" t="str">
        <f>IF(OR(ISBLANK(B107),ISBLANK(E107),ISBLANK(G107),ISBLANK(H107),ISBLANK(L107),ISBLANK(P71)),"",IF(P71="lihtc", VLOOKUP(IF($H107&gt;0,CONCATENATE($H107*100," ",$P$8),CONCATENATE($H107," ",$P$8)),'TC Rent Limits'!A:I,HLOOKUP(Form!$B107+1,'TC Rent Limits'!$B$1:$I$1,1,FALSE)+1,FALSE),IF(P71="state",VLOOKUP(IF($H107&gt;0,CONCATENATE($H107*100," ",$P$8),CONCATENATE($H107," ",$P$8)),'Rent Limit'!A:L,HLOOKUP(Form!$E107,'Rent Limit'!$E$1:$L$1,1,FALSE)+4,FALSE),"")))</f>
        <v/>
      </c>
    </row>
    <row r="108" spans="1:20" x14ac:dyDescent="0.25">
      <c r="A108" s="79"/>
      <c r="B108" s="79"/>
      <c r="C108" s="79"/>
      <c r="D108" s="79"/>
      <c r="E108" s="79"/>
      <c r="F108" s="79"/>
      <c r="G108" s="79"/>
      <c r="H108" s="80"/>
      <c r="I108" s="79"/>
      <c r="J108" s="79"/>
      <c r="K108" s="79"/>
      <c r="L108" s="79"/>
      <c r="M108" s="79"/>
      <c r="N108" s="79"/>
      <c r="O108" s="79"/>
      <c r="P108" s="79"/>
      <c r="Q108" s="79"/>
      <c r="S108" s="57" t="str">
        <f>IF($P$7="LIHTC",IF(ISBLANK($G108),"",VLOOKUP(IF($H108&gt;0,CONCATENATE($H108*100," ",$P$8),CONCATENATE($H108," ",$P$8)),'TC Income Limits'!A:I,HLOOKUP(Form!$E108,'TC Income Limits'!$B$1:$I$1,1,FALSE)+1,FALSE)),IF(ISBLANK($L108),"",VLOOKUP(IF($H108&gt;0,CONCATENATE($H108*100," ",$P$8),CONCATENATE($H108," ",$P$8)),'Income Limit'!A:L,HLOOKUP(Form!$E108,'Income Limit'!$E$1:$L$1,1,FALSE)+4,FALSE)))</f>
        <v/>
      </c>
      <c r="T108" s="92" t="str">
        <f>IF(OR(ISBLANK(B108),ISBLANK(E108),ISBLANK(G108),ISBLANK(H108),ISBLANK(L108),ISBLANK(P72)),"",IF(P72="lihtc", VLOOKUP(IF($H108&gt;0,CONCATENATE($H108*100," ",$P$8),CONCATENATE($H108," ",$P$8)),'TC Rent Limits'!A:I,HLOOKUP(Form!$B108+1,'TC Rent Limits'!$B$1:$I$1,1,FALSE)+1,FALSE),IF(P72="state",VLOOKUP(IF($H108&gt;0,CONCATENATE($H108*100," ",$P$8),CONCATENATE($H108," ",$P$8)),'Rent Limit'!A:L,HLOOKUP(Form!$E108,'Rent Limit'!$E$1:$L$1,1,FALSE)+4,FALSE),"")))</f>
        <v/>
      </c>
    </row>
    <row r="109" spans="1:20" x14ac:dyDescent="0.25">
      <c r="A109" s="79"/>
      <c r="B109" s="79"/>
      <c r="C109" s="79"/>
      <c r="D109" s="79"/>
      <c r="E109" s="79"/>
      <c r="F109" s="79"/>
      <c r="G109" s="79"/>
      <c r="H109" s="80"/>
      <c r="I109" s="79"/>
      <c r="J109" s="79"/>
      <c r="K109" s="79"/>
      <c r="L109" s="79"/>
      <c r="M109" s="79"/>
      <c r="N109" s="79"/>
      <c r="O109" s="79"/>
      <c r="P109" s="79"/>
      <c r="Q109" s="79"/>
      <c r="S109" s="57" t="str">
        <f>IF($P$7="LIHTC",IF(ISBLANK($G109),"",VLOOKUP(IF($H109&gt;0,CONCATENATE($H109*100," ",$P$8),CONCATENATE($H109," ",$P$8)),'TC Income Limits'!A:I,HLOOKUP(Form!$E109,'TC Income Limits'!$B$1:$I$1,1,FALSE)+1,FALSE)),IF(ISBLANK($L109),"",VLOOKUP(IF($H109&gt;0,CONCATENATE($H109*100," ",$P$8),CONCATENATE($H109," ",$P$8)),'Income Limit'!A:L,HLOOKUP(Form!$E109,'Income Limit'!$E$1:$L$1,1,FALSE)+4,FALSE)))</f>
        <v/>
      </c>
      <c r="T109" s="92" t="str">
        <f>IF(OR(ISBLANK(B109),ISBLANK(E109),ISBLANK(G109),ISBLANK(H109),ISBLANK(L109),ISBLANK(P73)),"",IF(P73="lihtc", VLOOKUP(IF($H109&gt;0,CONCATENATE($H109*100," ",$P$8),CONCATENATE($H109," ",$P$8)),'TC Rent Limits'!A:I,HLOOKUP(Form!$B109+1,'TC Rent Limits'!$B$1:$I$1,1,FALSE)+1,FALSE),IF(P73="state",VLOOKUP(IF($H109&gt;0,CONCATENATE($H109*100," ",$P$8),CONCATENATE($H109," ",$P$8)),'Rent Limit'!A:L,HLOOKUP(Form!$E109,'Rent Limit'!$E$1:$L$1,1,FALSE)+4,FALSE),"")))</f>
        <v/>
      </c>
    </row>
    <row r="110" spans="1:20" x14ac:dyDescent="0.25">
      <c r="A110" s="79"/>
      <c r="B110" s="79"/>
      <c r="C110" s="79"/>
      <c r="D110" s="79"/>
      <c r="E110" s="79"/>
      <c r="F110" s="79"/>
      <c r="G110" s="79"/>
      <c r="H110" s="80"/>
      <c r="I110" s="79"/>
      <c r="J110" s="79"/>
      <c r="K110" s="79"/>
      <c r="L110" s="79"/>
      <c r="M110" s="79"/>
      <c r="N110" s="79"/>
      <c r="O110" s="79"/>
      <c r="P110" s="79"/>
      <c r="Q110" s="79"/>
      <c r="S110" s="57" t="str">
        <f>IF($P$7="LIHTC",IF(ISBLANK($G110),"",VLOOKUP(IF($H110&gt;0,CONCATENATE($H110*100," ",$P$8),CONCATENATE($H110," ",$P$8)),'TC Income Limits'!A:I,HLOOKUP(Form!$E110,'TC Income Limits'!$B$1:$I$1,1,FALSE)+1,FALSE)),IF(ISBLANK($L110),"",VLOOKUP(IF($H110&gt;0,CONCATENATE($H110*100," ",$P$8),CONCATENATE($H110," ",$P$8)),'Income Limit'!A:L,HLOOKUP(Form!$E110,'Income Limit'!$E$1:$L$1,1,FALSE)+4,FALSE)))</f>
        <v/>
      </c>
      <c r="T110" s="92" t="str">
        <f>IF(OR(ISBLANK(B110),ISBLANK(E110),ISBLANK(G110),ISBLANK(H110),ISBLANK(L110),ISBLANK(P74)),"",IF(P74="lihtc", VLOOKUP(IF($H110&gt;0,CONCATENATE($H110*100," ",$P$8),CONCATENATE($H110," ",$P$8)),'TC Rent Limits'!A:I,HLOOKUP(Form!$B110+1,'TC Rent Limits'!$B$1:$I$1,1,FALSE)+1,FALSE),IF(P74="state",VLOOKUP(IF($H110&gt;0,CONCATENATE($H110*100," ",$P$8),CONCATENATE($H110," ",$P$8)),'Rent Limit'!A:L,HLOOKUP(Form!$E110,'Rent Limit'!$E$1:$L$1,1,FALSE)+4,FALSE),"")))</f>
        <v/>
      </c>
    </row>
    <row r="111" spans="1:20" x14ac:dyDescent="0.25">
      <c r="A111" s="79"/>
      <c r="B111" s="79"/>
      <c r="C111" s="79"/>
      <c r="D111" s="79"/>
      <c r="E111" s="79"/>
      <c r="F111" s="79"/>
      <c r="G111" s="79"/>
      <c r="H111" s="80"/>
      <c r="I111" s="79"/>
      <c r="J111" s="79"/>
      <c r="K111" s="79"/>
      <c r="L111" s="79"/>
      <c r="M111" s="79"/>
      <c r="N111" s="79"/>
      <c r="O111" s="79"/>
      <c r="P111" s="79"/>
      <c r="Q111" s="79"/>
      <c r="S111" s="57" t="str">
        <f>IF($P$7="LIHTC",IF(ISBLANK($G111),"",VLOOKUP(IF($H111&gt;0,CONCATENATE($H111*100," ",$P$8),CONCATENATE($H111," ",$P$8)),'TC Income Limits'!A:I,HLOOKUP(Form!$E111,'TC Income Limits'!$B$1:$I$1,1,FALSE)+1,FALSE)),IF(ISBLANK($L111),"",VLOOKUP(IF($H111&gt;0,CONCATENATE($H111*100," ",$P$8),CONCATENATE($H111," ",$P$8)),'Income Limit'!A:L,HLOOKUP(Form!$E111,'Income Limit'!$E$1:$L$1,1,FALSE)+4,FALSE)))</f>
        <v/>
      </c>
      <c r="T111" s="92" t="str">
        <f>IF(OR(ISBLANK(B111),ISBLANK(E111),ISBLANK(G111),ISBLANK(H111),ISBLANK(L111),ISBLANK(P75)),"",IF(P75="lihtc", VLOOKUP(IF($H111&gt;0,CONCATENATE($H111*100," ",$P$8),CONCATENATE($H111," ",$P$8)),'TC Rent Limits'!A:I,HLOOKUP(Form!$B111+1,'TC Rent Limits'!$B$1:$I$1,1,FALSE)+1,FALSE),IF(P75="state",VLOOKUP(IF($H111&gt;0,CONCATENATE($H111*100," ",$P$8),CONCATENATE($H111," ",$P$8)),'Rent Limit'!A:L,HLOOKUP(Form!$E111,'Rent Limit'!$E$1:$L$1,1,FALSE)+4,FALSE),"")))</f>
        <v/>
      </c>
    </row>
    <row r="112" spans="1:20" x14ac:dyDescent="0.25">
      <c r="A112" s="79"/>
      <c r="B112" s="79"/>
      <c r="C112" s="79"/>
      <c r="D112" s="79"/>
      <c r="E112" s="79"/>
      <c r="F112" s="79"/>
      <c r="G112" s="79"/>
      <c r="H112" s="80"/>
      <c r="I112" s="79"/>
      <c r="J112" s="79"/>
      <c r="K112" s="79"/>
      <c r="L112" s="79"/>
      <c r="M112" s="79"/>
      <c r="N112" s="79"/>
      <c r="O112" s="79"/>
      <c r="P112" s="79"/>
      <c r="Q112" s="79"/>
      <c r="S112" s="57" t="str">
        <f>IF($P$7="LIHTC",IF(ISBLANK($G112),"",VLOOKUP(IF($H112&gt;0,CONCATENATE($H112*100," ",$P$8),CONCATENATE($H112," ",$P$8)),'TC Income Limits'!A:I,HLOOKUP(Form!$E112,'TC Income Limits'!$B$1:$I$1,1,FALSE)+1,FALSE)),IF(ISBLANK($L112),"",VLOOKUP(IF($H112&gt;0,CONCATENATE($H112*100," ",$P$8),CONCATENATE($H112," ",$P$8)),'Income Limit'!A:L,HLOOKUP(Form!$E112,'Income Limit'!$E$1:$L$1,1,FALSE)+4,FALSE)))</f>
        <v/>
      </c>
      <c r="T112" s="92" t="str">
        <f>IF(OR(ISBLANK(B112),ISBLANK(E112),ISBLANK(G112),ISBLANK(H112),ISBLANK(L112),ISBLANK(P76)),"",IF(P76="lihtc", VLOOKUP(IF($H112&gt;0,CONCATENATE($H112*100," ",$P$8),CONCATENATE($H112," ",$P$8)),'TC Rent Limits'!A:I,HLOOKUP(Form!$B112+1,'TC Rent Limits'!$B$1:$I$1,1,FALSE)+1,FALSE),IF(P76="state",VLOOKUP(IF($H112&gt;0,CONCATENATE($H112*100," ",$P$8),CONCATENATE($H112," ",$P$8)),'Rent Limit'!A:L,HLOOKUP(Form!$E112,'Rent Limit'!$E$1:$L$1,1,FALSE)+4,FALSE),"")))</f>
        <v/>
      </c>
    </row>
    <row r="113" spans="1:20" x14ac:dyDescent="0.25">
      <c r="A113" s="79"/>
      <c r="B113" s="79"/>
      <c r="C113" s="79"/>
      <c r="D113" s="79"/>
      <c r="E113" s="79"/>
      <c r="F113" s="79"/>
      <c r="G113" s="79"/>
      <c r="H113" s="80"/>
      <c r="I113" s="79"/>
      <c r="J113" s="79"/>
      <c r="K113" s="79"/>
      <c r="L113" s="79"/>
      <c r="M113" s="79"/>
      <c r="N113" s="79"/>
      <c r="O113" s="79"/>
      <c r="P113" s="79"/>
      <c r="Q113" s="79"/>
      <c r="S113" s="57" t="str">
        <f>IF($P$7="LIHTC",IF(ISBLANK($G113),"",VLOOKUP(IF($H113&gt;0,CONCATENATE($H113*100," ",$P$8),CONCATENATE($H113," ",$P$8)),'TC Income Limits'!A:I,HLOOKUP(Form!$E113,'TC Income Limits'!$B$1:$I$1,1,FALSE)+1,FALSE)),IF(ISBLANK($L113),"",VLOOKUP(IF($H113&gt;0,CONCATENATE($H113*100," ",$P$8),CONCATENATE($H113," ",$P$8)),'Income Limit'!A:L,HLOOKUP(Form!$E113,'Income Limit'!$E$1:$L$1,1,FALSE)+4,FALSE)))</f>
        <v/>
      </c>
      <c r="T113" s="92" t="str">
        <f>IF(OR(ISBLANK(B113),ISBLANK(E113),ISBLANK(G113),ISBLANK(H113),ISBLANK(L113),ISBLANK(P77)),"",IF(P77="lihtc", VLOOKUP(IF($H113&gt;0,CONCATENATE($H113*100," ",$P$8),CONCATENATE($H113," ",$P$8)),'TC Rent Limits'!A:I,HLOOKUP(Form!$B113+1,'TC Rent Limits'!$B$1:$I$1,1,FALSE)+1,FALSE),IF(P77="state",VLOOKUP(IF($H113&gt;0,CONCATENATE($H113*100," ",$P$8),CONCATENATE($H113," ",$P$8)),'Rent Limit'!A:L,HLOOKUP(Form!$E113,'Rent Limit'!$E$1:$L$1,1,FALSE)+4,FALSE),"")))</f>
        <v/>
      </c>
    </row>
    <row r="114" spans="1:20" x14ac:dyDescent="0.25">
      <c r="A114" s="79"/>
      <c r="B114" s="79"/>
      <c r="C114" s="79"/>
      <c r="D114" s="79"/>
      <c r="E114" s="79"/>
      <c r="F114" s="79"/>
      <c r="G114" s="79"/>
      <c r="H114" s="80"/>
      <c r="I114" s="79"/>
      <c r="J114" s="79"/>
      <c r="K114" s="79"/>
      <c r="L114" s="79"/>
      <c r="M114" s="79"/>
      <c r="N114" s="79"/>
      <c r="O114" s="79"/>
      <c r="P114" s="79"/>
      <c r="Q114" s="79"/>
      <c r="S114" s="57" t="str">
        <f>IF($P$7="LIHTC",IF(ISBLANK($G114),"",VLOOKUP(IF($H114&gt;0,CONCATENATE($H114*100," ",$P$8),CONCATENATE($H114," ",$P$8)),'TC Income Limits'!A:I,HLOOKUP(Form!$E114,'TC Income Limits'!$B$1:$I$1,1,FALSE)+1,FALSE)),IF(ISBLANK($L114),"",VLOOKUP(IF($H114&gt;0,CONCATENATE($H114*100," ",$P$8),CONCATENATE($H114," ",$P$8)),'Income Limit'!A:L,HLOOKUP(Form!$E114,'Income Limit'!$E$1:$L$1,1,FALSE)+4,FALSE)))</f>
        <v/>
      </c>
      <c r="T114" s="92" t="str">
        <f>IF(OR(ISBLANK(B114),ISBLANK(E114),ISBLANK(G114),ISBLANK(H114),ISBLANK(L114),ISBLANK(P78)),"",IF(P78="lihtc", VLOOKUP(IF($H114&gt;0,CONCATENATE($H114*100," ",$P$8),CONCATENATE($H114," ",$P$8)),'TC Rent Limits'!A:I,HLOOKUP(Form!$B114+1,'TC Rent Limits'!$B$1:$I$1,1,FALSE)+1,FALSE),IF(P78="state",VLOOKUP(IF($H114&gt;0,CONCATENATE($H114*100," ",$P$8),CONCATENATE($H114," ",$P$8)),'Rent Limit'!A:L,HLOOKUP(Form!$E114,'Rent Limit'!$E$1:$L$1,1,FALSE)+4,FALSE),"")))</f>
        <v/>
      </c>
    </row>
    <row r="115" spans="1:20" x14ac:dyDescent="0.25">
      <c r="A115" s="79"/>
      <c r="B115" s="79"/>
      <c r="C115" s="79"/>
      <c r="D115" s="79"/>
      <c r="E115" s="79"/>
      <c r="F115" s="79"/>
      <c r="G115" s="79"/>
      <c r="H115" s="80"/>
      <c r="I115" s="79"/>
      <c r="J115" s="79"/>
      <c r="K115" s="79"/>
      <c r="L115" s="79"/>
      <c r="M115" s="79"/>
      <c r="N115" s="79"/>
      <c r="O115" s="79"/>
      <c r="P115" s="79"/>
      <c r="Q115" s="79"/>
      <c r="S115" s="57" t="str">
        <f>IF($P$7="LIHTC",IF(ISBLANK($G115),"",VLOOKUP(IF($H115&gt;0,CONCATENATE($H115*100," ",$P$8),CONCATENATE($H115," ",$P$8)),'TC Income Limits'!A:I,HLOOKUP(Form!$E115,'TC Income Limits'!$B$1:$I$1,1,FALSE)+1,FALSE)),IF(ISBLANK($L115),"",VLOOKUP(IF($H115&gt;0,CONCATENATE($H115*100," ",$P$8),CONCATENATE($H115," ",$P$8)),'Income Limit'!A:L,HLOOKUP(Form!$E115,'Income Limit'!$E$1:$L$1,1,FALSE)+4,FALSE)))</f>
        <v/>
      </c>
      <c r="T115" s="92" t="str">
        <f>IF(OR(ISBLANK(B115),ISBLANK(E115),ISBLANK(G115),ISBLANK(H115),ISBLANK(L115),ISBLANK(P79)),"",IF(P79="lihtc", VLOOKUP(IF($H115&gt;0,CONCATENATE($H115*100," ",$P$8),CONCATENATE($H115," ",$P$8)),'TC Rent Limits'!A:I,HLOOKUP(Form!$B115+1,'TC Rent Limits'!$B$1:$I$1,1,FALSE)+1,FALSE),IF(P79="state",VLOOKUP(IF($H115&gt;0,CONCATENATE($H115*100," ",$P$8),CONCATENATE($H115," ",$P$8)),'Rent Limit'!A:L,HLOOKUP(Form!$E115,'Rent Limit'!$E$1:$L$1,1,FALSE)+4,FALSE),"")))</f>
        <v/>
      </c>
    </row>
    <row r="116" spans="1:20" x14ac:dyDescent="0.25">
      <c r="A116" s="79"/>
      <c r="B116" s="79"/>
      <c r="C116" s="79"/>
      <c r="D116" s="79"/>
      <c r="E116" s="79"/>
      <c r="F116" s="79"/>
      <c r="G116" s="79"/>
      <c r="H116" s="80"/>
      <c r="I116" s="79"/>
      <c r="J116" s="79"/>
      <c r="K116" s="79"/>
      <c r="L116" s="79"/>
      <c r="M116" s="79"/>
      <c r="N116" s="79"/>
      <c r="O116" s="79"/>
      <c r="P116" s="79"/>
      <c r="Q116" s="79"/>
      <c r="S116" s="57" t="str">
        <f>IF($P$7="LIHTC",IF(ISBLANK($G116),"",VLOOKUP(IF($H116&gt;0,CONCATENATE($H116*100," ",$P$8),CONCATENATE($H116," ",$P$8)),'TC Income Limits'!A:I,HLOOKUP(Form!$E116,'TC Income Limits'!$B$1:$I$1,1,FALSE)+1,FALSE)),IF(ISBLANK($L116),"",VLOOKUP(IF($H116&gt;0,CONCATENATE($H116*100," ",$P$8),CONCATENATE($H116," ",$P$8)),'Income Limit'!A:L,HLOOKUP(Form!$E116,'Income Limit'!$E$1:$L$1,1,FALSE)+4,FALSE)))</f>
        <v/>
      </c>
      <c r="T116" s="92" t="str">
        <f>IF(OR(ISBLANK(B116),ISBLANK(E116),ISBLANK(G116),ISBLANK(H116),ISBLANK(L116),ISBLANK(P80)),"",IF(P80="lihtc", VLOOKUP(IF($H116&gt;0,CONCATENATE($H116*100," ",$P$8),CONCATENATE($H116," ",$P$8)),'TC Rent Limits'!A:I,HLOOKUP(Form!$B116+1,'TC Rent Limits'!$B$1:$I$1,1,FALSE)+1,FALSE),IF(P80="state",VLOOKUP(IF($H116&gt;0,CONCATENATE($H116*100," ",$P$8),CONCATENATE($H116," ",$P$8)),'Rent Limit'!A:L,HLOOKUP(Form!$E116,'Rent Limit'!$E$1:$L$1,1,FALSE)+4,FALSE),"")))</f>
        <v/>
      </c>
    </row>
    <row r="117" spans="1:20" x14ac:dyDescent="0.25">
      <c r="A117" s="79"/>
      <c r="B117" s="79"/>
      <c r="C117" s="79"/>
      <c r="D117" s="79"/>
      <c r="E117" s="79"/>
      <c r="F117" s="79"/>
      <c r="G117" s="79"/>
      <c r="H117" s="80"/>
      <c r="I117" s="79"/>
      <c r="J117" s="79"/>
      <c r="K117" s="79"/>
      <c r="L117" s="79"/>
      <c r="M117" s="79"/>
      <c r="N117" s="79"/>
      <c r="O117" s="79"/>
      <c r="P117" s="79"/>
      <c r="Q117" s="79"/>
      <c r="S117" s="57" t="str">
        <f>IF($P$7="LIHTC",IF(ISBLANK($G117),"",VLOOKUP(IF($H117&gt;0,CONCATENATE($H117*100," ",$P$8),CONCATENATE($H117," ",$P$8)),'TC Income Limits'!A:I,HLOOKUP(Form!$E117,'TC Income Limits'!$B$1:$I$1,1,FALSE)+1,FALSE)),IF(ISBLANK($L117),"",VLOOKUP(IF($H117&gt;0,CONCATENATE($H117*100," ",$P$8),CONCATENATE($H117," ",$P$8)),'Income Limit'!A:L,HLOOKUP(Form!$E117,'Income Limit'!$E$1:$L$1,1,FALSE)+4,FALSE)))</f>
        <v/>
      </c>
      <c r="T117" s="92" t="str">
        <f>IF(OR(ISBLANK(B117),ISBLANK(E117),ISBLANK(G117),ISBLANK(H117),ISBLANK(L117),ISBLANK(P81)),"",IF(P81="lihtc", VLOOKUP(IF($H117&gt;0,CONCATENATE($H117*100," ",$P$8),CONCATENATE($H117," ",$P$8)),'TC Rent Limits'!A:I,HLOOKUP(Form!$B117+1,'TC Rent Limits'!$B$1:$I$1,1,FALSE)+1,FALSE),IF(P81="state",VLOOKUP(IF($H117&gt;0,CONCATENATE($H117*100," ",$P$8),CONCATENATE($H117," ",$P$8)),'Rent Limit'!A:L,HLOOKUP(Form!$E117,'Rent Limit'!$E$1:$L$1,1,FALSE)+4,FALSE),"")))</f>
        <v/>
      </c>
    </row>
    <row r="118" spans="1:20" x14ac:dyDescent="0.25">
      <c r="A118" s="79"/>
      <c r="B118" s="79"/>
      <c r="C118" s="79"/>
      <c r="D118" s="79"/>
      <c r="E118" s="79"/>
      <c r="F118" s="79"/>
      <c r="G118" s="79"/>
      <c r="H118" s="80"/>
      <c r="I118" s="79"/>
      <c r="J118" s="79"/>
      <c r="K118" s="79"/>
      <c r="L118" s="79"/>
      <c r="M118" s="79"/>
      <c r="N118" s="79"/>
      <c r="O118" s="79"/>
      <c r="P118" s="79"/>
      <c r="Q118" s="79"/>
      <c r="S118" s="57" t="str">
        <f>IF($P$7="LIHTC",IF(ISBLANK($G118),"",VLOOKUP(IF($H118&gt;0,CONCATENATE($H118*100," ",$P$8),CONCATENATE($H118," ",$P$8)),'TC Income Limits'!A:I,HLOOKUP(Form!$E118,'TC Income Limits'!$B$1:$I$1,1,FALSE)+1,FALSE)),IF(ISBLANK($L118),"",VLOOKUP(IF($H118&gt;0,CONCATENATE($H118*100," ",$P$8),CONCATENATE($H118," ",$P$8)),'Income Limit'!A:L,HLOOKUP(Form!$E118,'Income Limit'!$E$1:$L$1,1,FALSE)+4,FALSE)))</f>
        <v/>
      </c>
      <c r="T118" s="92" t="str">
        <f>IF(OR(ISBLANK(B118),ISBLANK(E118),ISBLANK(G118),ISBLANK(H118),ISBLANK(L118),ISBLANK(P82)),"",IF(P82="lihtc", VLOOKUP(IF($H118&gt;0,CONCATENATE($H118*100," ",$P$8),CONCATENATE($H118," ",$P$8)),'TC Rent Limits'!A:I,HLOOKUP(Form!$B118+1,'TC Rent Limits'!$B$1:$I$1,1,FALSE)+1,FALSE),IF(P82="state",VLOOKUP(IF($H118&gt;0,CONCATENATE($H118*100," ",$P$8),CONCATENATE($H118," ",$P$8)),'Rent Limit'!A:L,HLOOKUP(Form!$E118,'Rent Limit'!$E$1:$L$1,1,FALSE)+4,FALSE),"")))</f>
        <v/>
      </c>
    </row>
    <row r="119" spans="1:20" x14ac:dyDescent="0.25">
      <c r="A119" s="79"/>
      <c r="B119" s="79"/>
      <c r="C119" s="79"/>
      <c r="D119" s="79"/>
      <c r="E119" s="79"/>
      <c r="F119" s="79"/>
      <c r="G119" s="79"/>
      <c r="H119" s="80"/>
      <c r="I119" s="79"/>
      <c r="J119" s="79"/>
      <c r="K119" s="79"/>
      <c r="L119" s="79"/>
      <c r="M119" s="79"/>
      <c r="N119" s="79"/>
      <c r="O119" s="79"/>
      <c r="P119" s="79"/>
      <c r="Q119" s="79"/>
      <c r="S119" s="57" t="str">
        <f>IF($P$7="LIHTC",IF(ISBLANK($G119),"",VLOOKUP(IF($H119&gt;0,CONCATENATE($H119*100," ",$P$8),CONCATENATE($H119," ",$P$8)),'TC Income Limits'!A:I,HLOOKUP(Form!$E119,'TC Income Limits'!$B$1:$I$1,1,FALSE)+1,FALSE)),IF(ISBLANK($L119),"",VLOOKUP(IF($H119&gt;0,CONCATENATE($H119*100," ",$P$8),CONCATENATE($H119," ",$P$8)),'Income Limit'!A:L,HLOOKUP(Form!$E119,'Income Limit'!$E$1:$L$1,1,FALSE)+4,FALSE)))</f>
        <v/>
      </c>
      <c r="T119" s="92" t="str">
        <f>IF(OR(ISBLANK(B119),ISBLANK(E119),ISBLANK(G119),ISBLANK(H119),ISBLANK(L119),ISBLANK(P83)),"",IF(P83="lihtc", VLOOKUP(IF($H119&gt;0,CONCATENATE($H119*100," ",$P$8),CONCATENATE($H119," ",$P$8)),'TC Rent Limits'!A:I,HLOOKUP(Form!$B119+1,'TC Rent Limits'!$B$1:$I$1,1,FALSE)+1,FALSE),IF(P83="state",VLOOKUP(IF($H119&gt;0,CONCATENATE($H119*100," ",$P$8),CONCATENATE($H119," ",$P$8)),'Rent Limit'!A:L,HLOOKUP(Form!$E119,'Rent Limit'!$E$1:$L$1,1,FALSE)+4,FALSE),"")))</f>
        <v/>
      </c>
    </row>
    <row r="120" spans="1:20" x14ac:dyDescent="0.25">
      <c r="A120" s="79"/>
      <c r="B120" s="79"/>
      <c r="C120" s="79"/>
      <c r="D120" s="79"/>
      <c r="E120" s="79"/>
      <c r="F120" s="79"/>
      <c r="G120" s="79"/>
      <c r="H120" s="80"/>
      <c r="I120" s="79"/>
      <c r="J120" s="79"/>
      <c r="K120" s="79"/>
      <c r="L120" s="79"/>
      <c r="M120" s="79"/>
      <c r="N120" s="79"/>
      <c r="O120" s="79"/>
      <c r="P120" s="79"/>
      <c r="Q120" s="79"/>
      <c r="S120" s="57" t="str">
        <f>IF($P$7="LIHTC",IF(ISBLANK($G120),"",VLOOKUP(IF($H120&gt;0,CONCATENATE($H120*100," ",$P$8),CONCATENATE($H120," ",$P$8)),'TC Income Limits'!A:I,HLOOKUP(Form!$E120,'TC Income Limits'!$B$1:$I$1,1,FALSE)+1,FALSE)),IF(ISBLANK($L120),"",VLOOKUP(IF($H120&gt;0,CONCATENATE($H120*100," ",$P$8),CONCATENATE($H120," ",$P$8)),'Income Limit'!A:L,HLOOKUP(Form!$E120,'Income Limit'!$E$1:$L$1,1,FALSE)+4,FALSE)))</f>
        <v/>
      </c>
      <c r="T120" s="92" t="str">
        <f>IF(OR(ISBLANK(B120),ISBLANK(E120),ISBLANK(G120),ISBLANK(H120),ISBLANK(L120),ISBLANK(P84)),"",IF(P84="lihtc", VLOOKUP(IF($H120&gt;0,CONCATENATE($H120*100," ",$P$8),CONCATENATE($H120," ",$P$8)),'TC Rent Limits'!A:I,HLOOKUP(Form!$B120+1,'TC Rent Limits'!$B$1:$I$1,1,FALSE)+1,FALSE),IF(P84="state",VLOOKUP(IF($H120&gt;0,CONCATENATE($H120*100," ",$P$8),CONCATENATE($H120," ",$P$8)),'Rent Limit'!A:L,HLOOKUP(Form!$E120,'Rent Limit'!$E$1:$L$1,1,FALSE)+4,FALSE),"")))</f>
        <v/>
      </c>
    </row>
    <row r="121" spans="1:20" x14ac:dyDescent="0.25">
      <c r="A121" s="79"/>
      <c r="B121" s="79"/>
      <c r="C121" s="79"/>
      <c r="D121" s="79"/>
      <c r="E121" s="79"/>
      <c r="F121" s="79"/>
      <c r="G121" s="79"/>
      <c r="H121" s="80"/>
      <c r="I121" s="79"/>
      <c r="J121" s="79"/>
      <c r="K121" s="79"/>
      <c r="L121" s="79"/>
      <c r="M121" s="79"/>
      <c r="N121" s="79"/>
      <c r="O121" s="79"/>
      <c r="P121" s="79"/>
      <c r="Q121" s="79"/>
      <c r="S121" s="57" t="str">
        <f>IF($P$7="LIHTC",IF(ISBLANK($G121),"",VLOOKUP(IF($H121&gt;0,CONCATENATE($H121*100," ",$P$8),CONCATENATE($H121," ",$P$8)),'TC Income Limits'!A:I,HLOOKUP(Form!$E121,'TC Income Limits'!$B$1:$I$1,1,FALSE)+1,FALSE)),IF(ISBLANK($L121),"",VLOOKUP(IF($H121&gt;0,CONCATENATE($H121*100," ",$P$8),CONCATENATE($H121," ",$P$8)),'Income Limit'!A:L,HLOOKUP(Form!$E121,'Income Limit'!$E$1:$L$1,1,FALSE)+4,FALSE)))</f>
        <v/>
      </c>
      <c r="T121" s="92" t="str">
        <f>IF(OR(ISBLANK(B121),ISBLANK(E121),ISBLANK(G121),ISBLANK(H121),ISBLANK(L121),ISBLANK(P85)),"",IF(P85="lihtc", VLOOKUP(IF($H121&gt;0,CONCATENATE($H121*100," ",$P$8),CONCATENATE($H121," ",$P$8)),'TC Rent Limits'!A:I,HLOOKUP(Form!$B121+1,'TC Rent Limits'!$B$1:$I$1,1,FALSE)+1,FALSE),IF(P85="state",VLOOKUP(IF($H121&gt;0,CONCATENATE($H121*100," ",$P$8),CONCATENATE($H121," ",$P$8)),'Rent Limit'!A:L,HLOOKUP(Form!$E121,'Rent Limit'!$E$1:$L$1,1,FALSE)+4,FALSE),"")))</f>
        <v/>
      </c>
    </row>
    <row r="122" spans="1:20" x14ac:dyDescent="0.25">
      <c r="A122" s="79"/>
      <c r="B122" s="79"/>
      <c r="C122" s="79"/>
      <c r="D122" s="79"/>
      <c r="E122" s="79"/>
      <c r="F122" s="79"/>
      <c r="G122" s="79"/>
      <c r="H122" s="80"/>
      <c r="I122" s="79"/>
      <c r="J122" s="79"/>
      <c r="K122" s="79"/>
      <c r="L122" s="79"/>
      <c r="M122" s="79"/>
      <c r="N122" s="79"/>
      <c r="O122" s="79"/>
      <c r="P122" s="79"/>
      <c r="Q122" s="79"/>
      <c r="S122" s="57" t="str">
        <f>IF($P$7="LIHTC",IF(ISBLANK($G122),"",VLOOKUP(IF($H122&gt;0,CONCATENATE($H122*100," ",$P$8),CONCATENATE($H122," ",$P$8)),'TC Income Limits'!A:I,HLOOKUP(Form!$E122,'TC Income Limits'!$B$1:$I$1,1,FALSE)+1,FALSE)),IF(ISBLANK($L122),"",VLOOKUP(IF($H122&gt;0,CONCATENATE($H122*100," ",$P$8),CONCATENATE($H122," ",$P$8)),'Income Limit'!A:L,HLOOKUP(Form!$E122,'Income Limit'!$E$1:$L$1,1,FALSE)+4,FALSE)))</f>
        <v/>
      </c>
      <c r="T122" s="92" t="str">
        <f>IF(OR(ISBLANK(B122),ISBLANK(E122),ISBLANK(G122),ISBLANK(H122),ISBLANK(L122),ISBLANK(P86)),"",IF(P86="lihtc", VLOOKUP(IF($H122&gt;0,CONCATENATE($H122*100," ",$P$8),CONCATENATE($H122," ",$P$8)),'TC Rent Limits'!A:I,HLOOKUP(Form!$B122+1,'TC Rent Limits'!$B$1:$I$1,1,FALSE)+1,FALSE),IF(P86="state",VLOOKUP(IF($H122&gt;0,CONCATENATE($H122*100," ",$P$8),CONCATENATE($H122," ",$P$8)),'Rent Limit'!A:L,HLOOKUP(Form!$E122,'Rent Limit'!$E$1:$L$1,1,FALSE)+4,FALSE),"")))</f>
        <v/>
      </c>
    </row>
    <row r="123" spans="1:20" x14ac:dyDescent="0.25">
      <c r="A123" s="79"/>
      <c r="B123" s="79"/>
      <c r="C123" s="79"/>
      <c r="D123" s="79"/>
      <c r="E123" s="79"/>
      <c r="F123" s="79"/>
      <c r="G123" s="79"/>
      <c r="H123" s="80"/>
      <c r="I123" s="79"/>
      <c r="J123" s="79"/>
      <c r="K123" s="79"/>
      <c r="L123" s="79"/>
      <c r="M123" s="79"/>
      <c r="N123" s="79"/>
      <c r="O123" s="79"/>
      <c r="P123" s="79"/>
      <c r="Q123" s="79"/>
      <c r="S123" s="57" t="str">
        <f>IF($P$7="LIHTC",IF(ISBLANK($G123),"",VLOOKUP(IF($H123&gt;0,CONCATENATE($H123*100," ",$P$8),CONCATENATE($H123," ",$P$8)),'TC Income Limits'!A:I,HLOOKUP(Form!$E123,'TC Income Limits'!$B$1:$I$1,1,FALSE)+1,FALSE)),IF(ISBLANK($L123),"",VLOOKUP(IF($H123&gt;0,CONCATENATE($H123*100," ",$P$8),CONCATENATE($H123," ",$P$8)),'Income Limit'!A:L,HLOOKUP(Form!$E123,'Income Limit'!$E$1:$L$1,1,FALSE)+4,FALSE)))</f>
        <v/>
      </c>
      <c r="T123" s="92" t="str">
        <f>IF(OR(ISBLANK(B123),ISBLANK(E123),ISBLANK(G123),ISBLANK(H123),ISBLANK(L123),ISBLANK(P87)),"",IF(P87="lihtc", VLOOKUP(IF($H123&gt;0,CONCATENATE($H123*100," ",$P$8),CONCATENATE($H123," ",$P$8)),'TC Rent Limits'!A:I,HLOOKUP(Form!$B123+1,'TC Rent Limits'!$B$1:$I$1,1,FALSE)+1,FALSE),IF(P87="state",VLOOKUP(IF($H123&gt;0,CONCATENATE($H123*100," ",$P$8),CONCATENATE($H123," ",$P$8)),'Rent Limit'!A:L,HLOOKUP(Form!$E123,'Rent Limit'!$E$1:$L$1,1,FALSE)+4,FALSE),"")))</f>
        <v/>
      </c>
    </row>
    <row r="124" spans="1:20" x14ac:dyDescent="0.25">
      <c r="A124" s="79"/>
      <c r="B124" s="79"/>
      <c r="C124" s="79"/>
      <c r="D124" s="79"/>
      <c r="E124" s="79"/>
      <c r="F124" s="79"/>
      <c r="G124" s="79"/>
      <c r="H124" s="80"/>
      <c r="I124" s="79"/>
      <c r="J124" s="79"/>
      <c r="K124" s="79"/>
      <c r="L124" s="79"/>
      <c r="M124" s="79"/>
      <c r="N124" s="79"/>
      <c r="O124" s="79"/>
      <c r="P124" s="79"/>
      <c r="Q124" s="79"/>
      <c r="S124" s="57" t="str">
        <f>IF($P$7="LIHTC",IF(ISBLANK($G124),"",VLOOKUP(IF($H124&gt;0,CONCATENATE($H124*100," ",$P$8),CONCATENATE($H124," ",$P$8)),'TC Income Limits'!A:I,HLOOKUP(Form!$E124,'TC Income Limits'!$B$1:$I$1,1,FALSE)+1,FALSE)),IF(ISBLANK($L124),"",VLOOKUP(IF($H124&gt;0,CONCATENATE($H124*100," ",$P$8),CONCATENATE($H124," ",$P$8)),'Income Limit'!A:L,HLOOKUP(Form!$E124,'Income Limit'!$E$1:$L$1,1,FALSE)+4,FALSE)))</f>
        <v/>
      </c>
      <c r="T124" s="92" t="str">
        <f>IF(OR(ISBLANK(B124),ISBLANK(E124),ISBLANK(G124),ISBLANK(H124),ISBLANK(L124),ISBLANK(P88)),"",IF(P88="lihtc", VLOOKUP(IF($H124&gt;0,CONCATENATE($H124*100," ",$P$8),CONCATENATE($H124," ",$P$8)),'TC Rent Limits'!A:I,HLOOKUP(Form!$B124+1,'TC Rent Limits'!$B$1:$I$1,1,FALSE)+1,FALSE),IF(P88="state",VLOOKUP(IF($H124&gt;0,CONCATENATE($H124*100," ",$P$8),CONCATENATE($H124," ",$P$8)),'Rent Limit'!A:L,HLOOKUP(Form!$E124,'Rent Limit'!$E$1:$L$1,1,FALSE)+4,FALSE),"")))</f>
        <v/>
      </c>
    </row>
    <row r="125" spans="1:20" x14ac:dyDescent="0.25">
      <c r="A125" s="79"/>
      <c r="B125" s="79"/>
      <c r="C125" s="79"/>
      <c r="D125" s="79"/>
      <c r="E125" s="79"/>
      <c r="F125" s="79"/>
      <c r="G125" s="79"/>
      <c r="H125" s="80"/>
      <c r="I125" s="79"/>
      <c r="J125" s="79"/>
      <c r="K125" s="79"/>
      <c r="L125" s="79"/>
      <c r="M125" s="79"/>
      <c r="N125" s="79"/>
      <c r="O125" s="79"/>
      <c r="P125" s="79"/>
      <c r="Q125" s="79"/>
      <c r="S125" s="57" t="str">
        <f>IF($P$7="LIHTC",IF(ISBLANK($G125),"",VLOOKUP(IF($H125&gt;0,CONCATENATE($H125*100," ",$P$8),CONCATENATE($H125," ",$P$8)),'TC Income Limits'!A:I,HLOOKUP(Form!$E125,'TC Income Limits'!$B$1:$I$1,1,FALSE)+1,FALSE)),IF(ISBLANK($L125),"",VLOOKUP(IF($H125&gt;0,CONCATENATE($H125*100," ",$P$8),CONCATENATE($H125," ",$P$8)),'Income Limit'!A:L,HLOOKUP(Form!$E125,'Income Limit'!$E$1:$L$1,1,FALSE)+4,FALSE)))</f>
        <v/>
      </c>
      <c r="T125" s="92" t="str">
        <f>IF(OR(ISBLANK(B125),ISBLANK(E125),ISBLANK(G125),ISBLANK(H125),ISBLANK(L125),ISBLANK(P89)),"",IF(P89="lihtc", VLOOKUP(IF($H125&gt;0,CONCATENATE($H125*100," ",$P$8),CONCATENATE($H125," ",$P$8)),'TC Rent Limits'!A:I,HLOOKUP(Form!$B125+1,'TC Rent Limits'!$B$1:$I$1,1,FALSE)+1,FALSE),IF(P89="state",VLOOKUP(IF($H125&gt;0,CONCATENATE($H125*100," ",$P$8),CONCATENATE($H125," ",$P$8)),'Rent Limit'!A:L,HLOOKUP(Form!$E125,'Rent Limit'!$E$1:$L$1,1,FALSE)+4,FALSE),"")))</f>
        <v/>
      </c>
    </row>
    <row r="126" spans="1:20" x14ac:dyDescent="0.25">
      <c r="A126" s="79"/>
      <c r="B126" s="79"/>
      <c r="C126" s="79"/>
      <c r="D126" s="79"/>
      <c r="E126" s="79"/>
      <c r="F126" s="79"/>
      <c r="G126" s="79"/>
      <c r="H126" s="80"/>
      <c r="I126" s="79"/>
      <c r="J126" s="79"/>
      <c r="K126" s="79"/>
      <c r="L126" s="79"/>
      <c r="M126" s="79"/>
      <c r="N126" s="79"/>
      <c r="O126" s="79"/>
      <c r="P126" s="79"/>
      <c r="Q126" s="79"/>
      <c r="S126" s="57" t="str">
        <f>IF($P$7="LIHTC",IF(ISBLANK($G126),"",VLOOKUP(IF($H126&gt;0,CONCATENATE($H126*100," ",$P$8),CONCATENATE($H126," ",$P$8)),'TC Income Limits'!A:I,HLOOKUP(Form!$E126,'TC Income Limits'!$B$1:$I$1,1,FALSE)+1,FALSE)),IF(ISBLANK($L126),"",VLOOKUP(IF($H126&gt;0,CONCATENATE($H126*100," ",$P$8),CONCATENATE($H126," ",$P$8)),'Income Limit'!A:L,HLOOKUP(Form!$E126,'Income Limit'!$E$1:$L$1,1,FALSE)+4,FALSE)))</f>
        <v/>
      </c>
      <c r="T126" s="92" t="str">
        <f>IF(OR(ISBLANK(B126),ISBLANK(E126),ISBLANK(G126),ISBLANK(H126),ISBLANK(L126),ISBLANK(P90)),"",IF(P90="lihtc", VLOOKUP(IF($H126&gt;0,CONCATENATE($H126*100," ",$P$8),CONCATENATE($H126," ",$P$8)),'TC Rent Limits'!A:I,HLOOKUP(Form!$B126+1,'TC Rent Limits'!$B$1:$I$1,1,FALSE)+1,FALSE),IF(P90="state",VLOOKUP(IF($H126&gt;0,CONCATENATE($H126*100," ",$P$8),CONCATENATE($H126," ",$P$8)),'Rent Limit'!A:L,HLOOKUP(Form!$E126,'Rent Limit'!$E$1:$L$1,1,FALSE)+4,FALSE),"")))</f>
        <v/>
      </c>
    </row>
    <row r="127" spans="1:20" x14ac:dyDescent="0.25">
      <c r="A127" s="79"/>
      <c r="B127" s="79"/>
      <c r="C127" s="79"/>
      <c r="D127" s="79"/>
      <c r="E127" s="79"/>
      <c r="F127" s="79"/>
      <c r="G127" s="79"/>
      <c r="H127" s="80"/>
      <c r="I127" s="79"/>
      <c r="J127" s="79"/>
      <c r="K127" s="79"/>
      <c r="L127" s="79"/>
      <c r="M127" s="79"/>
      <c r="N127" s="79"/>
      <c r="O127" s="79"/>
      <c r="P127" s="79"/>
      <c r="Q127" s="79"/>
      <c r="S127" s="57" t="str">
        <f>IF($P$7="LIHTC",IF(ISBLANK($G127),"",VLOOKUP(IF($H127&gt;0,CONCATENATE($H127*100," ",$P$8),CONCATENATE($H127," ",$P$8)),'TC Income Limits'!A:I,HLOOKUP(Form!$E127,'TC Income Limits'!$B$1:$I$1,1,FALSE)+1,FALSE)),IF(ISBLANK($L127),"",VLOOKUP(IF($H127&gt;0,CONCATENATE($H127*100," ",$P$8),CONCATENATE($H127," ",$P$8)),'Income Limit'!A:L,HLOOKUP(Form!$E127,'Income Limit'!$E$1:$L$1,1,FALSE)+4,FALSE)))</f>
        <v/>
      </c>
      <c r="T127" s="92" t="str">
        <f>IF(OR(ISBLANK(B127),ISBLANK(E127),ISBLANK(G127),ISBLANK(H127),ISBLANK(L127),ISBLANK(P91)),"",IF(P91="lihtc", VLOOKUP(IF($H127&gt;0,CONCATENATE($H127*100," ",$P$8),CONCATENATE($H127," ",$P$8)),'TC Rent Limits'!A:I,HLOOKUP(Form!$B127+1,'TC Rent Limits'!$B$1:$I$1,1,FALSE)+1,FALSE),IF(P91="state",VLOOKUP(IF($H127&gt;0,CONCATENATE($H127*100," ",$P$8),CONCATENATE($H127," ",$P$8)),'Rent Limit'!A:L,HLOOKUP(Form!$E127,'Rent Limit'!$E$1:$L$1,1,FALSE)+4,FALSE),"")))</f>
        <v/>
      </c>
    </row>
    <row r="128" spans="1:20" x14ac:dyDescent="0.25">
      <c r="A128" s="79"/>
      <c r="B128" s="79"/>
      <c r="C128" s="79"/>
      <c r="D128" s="79"/>
      <c r="E128" s="79"/>
      <c r="F128" s="79"/>
      <c r="G128" s="79"/>
      <c r="H128" s="80"/>
      <c r="I128" s="79"/>
      <c r="J128" s="79"/>
      <c r="K128" s="79"/>
      <c r="L128" s="79"/>
      <c r="M128" s="79"/>
      <c r="N128" s="79"/>
      <c r="O128" s="79"/>
      <c r="P128" s="79"/>
      <c r="Q128" s="79"/>
      <c r="S128" s="57" t="str">
        <f>IF($P$7="LIHTC",IF(ISBLANK($G128),"",VLOOKUP(IF($H128&gt;0,CONCATENATE($H128*100," ",$P$8),CONCATENATE($H128," ",$P$8)),'TC Income Limits'!A:I,HLOOKUP(Form!$E128,'TC Income Limits'!$B$1:$I$1,1,FALSE)+1,FALSE)),IF(ISBLANK($L128),"",VLOOKUP(IF($H128&gt;0,CONCATENATE($H128*100," ",$P$8),CONCATENATE($H128," ",$P$8)),'Income Limit'!A:L,HLOOKUP(Form!$E128,'Income Limit'!$E$1:$L$1,1,FALSE)+4,FALSE)))</f>
        <v/>
      </c>
      <c r="T128" s="92" t="str">
        <f>IF(OR(ISBLANK(B128),ISBLANK(E128),ISBLANK(G128),ISBLANK(H128),ISBLANK(L128),ISBLANK(P92)),"",IF(P92="lihtc", VLOOKUP(IF($H128&gt;0,CONCATENATE($H128*100," ",$P$8),CONCATENATE($H128," ",$P$8)),'TC Rent Limits'!A:I,HLOOKUP(Form!$B128+1,'TC Rent Limits'!$B$1:$I$1,1,FALSE)+1,FALSE),IF(P92="state",VLOOKUP(IF($H128&gt;0,CONCATENATE($H128*100," ",$P$8),CONCATENATE($H128," ",$P$8)),'Rent Limit'!A:L,HLOOKUP(Form!$E128,'Rent Limit'!$E$1:$L$1,1,FALSE)+4,FALSE),"")))</f>
        <v/>
      </c>
    </row>
    <row r="129" spans="1:20" x14ac:dyDescent="0.25">
      <c r="A129" s="79"/>
      <c r="B129" s="79"/>
      <c r="C129" s="79"/>
      <c r="D129" s="79"/>
      <c r="E129" s="79"/>
      <c r="F129" s="79"/>
      <c r="G129" s="79"/>
      <c r="H129" s="80"/>
      <c r="I129" s="79"/>
      <c r="J129" s="79"/>
      <c r="K129" s="79"/>
      <c r="L129" s="79"/>
      <c r="M129" s="79"/>
      <c r="N129" s="79"/>
      <c r="O129" s="79"/>
      <c r="P129" s="79"/>
      <c r="Q129" s="79"/>
      <c r="S129" s="57" t="str">
        <f>IF($P$7="LIHTC",IF(ISBLANK($G129),"",VLOOKUP(IF($H129&gt;0,CONCATENATE($H129*100," ",$P$8),CONCATENATE($H129," ",$P$8)),'TC Income Limits'!A:I,HLOOKUP(Form!$E129,'TC Income Limits'!$B$1:$I$1,1,FALSE)+1,FALSE)),IF(ISBLANK($L129),"",VLOOKUP(IF($H129&gt;0,CONCATENATE($H129*100," ",$P$8),CONCATENATE($H129," ",$P$8)),'Income Limit'!A:L,HLOOKUP(Form!$E129,'Income Limit'!$E$1:$L$1,1,FALSE)+4,FALSE)))</f>
        <v/>
      </c>
      <c r="T129" s="92" t="str">
        <f>IF(OR(ISBLANK(B129),ISBLANK(E129),ISBLANK(G129),ISBLANK(H129),ISBLANK(L129),ISBLANK(P93)),"",IF(P93="lihtc", VLOOKUP(IF($H129&gt;0,CONCATENATE($H129*100," ",$P$8),CONCATENATE($H129," ",$P$8)),'TC Rent Limits'!A:I,HLOOKUP(Form!$B129+1,'TC Rent Limits'!$B$1:$I$1,1,FALSE)+1,FALSE),IF(P93="state",VLOOKUP(IF($H129&gt;0,CONCATENATE($H129*100," ",$P$8),CONCATENATE($H129," ",$P$8)),'Rent Limit'!A:L,HLOOKUP(Form!$E129,'Rent Limit'!$E$1:$L$1,1,FALSE)+4,FALSE),"")))</f>
        <v/>
      </c>
    </row>
    <row r="130" spans="1:20" x14ac:dyDescent="0.25">
      <c r="A130" s="79"/>
      <c r="B130" s="79"/>
      <c r="C130" s="79"/>
      <c r="D130" s="79"/>
      <c r="E130" s="79"/>
      <c r="F130" s="79"/>
      <c r="G130" s="79"/>
      <c r="H130" s="80"/>
      <c r="I130" s="79"/>
      <c r="J130" s="79"/>
      <c r="K130" s="79"/>
      <c r="L130" s="79"/>
      <c r="M130" s="79"/>
      <c r="N130" s="79"/>
      <c r="O130" s="79"/>
      <c r="P130" s="79"/>
      <c r="Q130" s="79"/>
      <c r="S130" s="57" t="str">
        <f>IF($P$7="LIHTC",IF(ISBLANK($G130),"",VLOOKUP(IF($H130&gt;0,CONCATENATE($H130*100," ",$P$8),CONCATENATE($H130," ",$P$8)),'TC Income Limits'!A:I,HLOOKUP(Form!$E130,'TC Income Limits'!$B$1:$I$1,1,FALSE)+1,FALSE)),IF(ISBLANK($L130),"",VLOOKUP(IF($H130&gt;0,CONCATENATE($H130*100," ",$P$8),CONCATENATE($H130," ",$P$8)),'Income Limit'!A:L,HLOOKUP(Form!$E130,'Income Limit'!$E$1:$L$1,1,FALSE)+4,FALSE)))</f>
        <v/>
      </c>
      <c r="T130" s="92" t="str">
        <f>IF(OR(ISBLANK(B130),ISBLANK(E130),ISBLANK(G130),ISBLANK(H130),ISBLANK(L130),ISBLANK(P94)),"",IF(P94="lihtc", VLOOKUP(IF($H130&gt;0,CONCATENATE($H130*100," ",$P$8),CONCATENATE($H130," ",$P$8)),'TC Rent Limits'!A:I,HLOOKUP(Form!$B130+1,'TC Rent Limits'!$B$1:$I$1,1,FALSE)+1,FALSE),IF(P94="state",VLOOKUP(IF($H130&gt;0,CONCATENATE($H130*100," ",$P$8),CONCATENATE($H130," ",$P$8)),'Rent Limit'!A:L,HLOOKUP(Form!$E130,'Rent Limit'!$E$1:$L$1,1,FALSE)+4,FALSE),"")))</f>
        <v/>
      </c>
    </row>
    <row r="131" spans="1:20" x14ac:dyDescent="0.25">
      <c r="A131" s="79"/>
      <c r="B131" s="79"/>
      <c r="C131" s="79"/>
      <c r="D131" s="79"/>
      <c r="E131" s="79"/>
      <c r="F131" s="79"/>
      <c r="G131" s="79"/>
      <c r="H131" s="80"/>
      <c r="I131" s="79"/>
      <c r="J131" s="79"/>
      <c r="K131" s="79"/>
      <c r="L131" s="79"/>
      <c r="M131" s="79"/>
      <c r="N131" s="79"/>
      <c r="O131" s="79"/>
      <c r="P131" s="79"/>
      <c r="Q131" s="79"/>
      <c r="S131" s="57" t="str">
        <f>IF($P$7="LIHTC",IF(ISBLANK($G131),"",VLOOKUP(IF($H131&gt;0,CONCATENATE($H131*100," ",$P$8),CONCATENATE($H131," ",$P$8)),'TC Income Limits'!A:I,HLOOKUP(Form!$E131,'TC Income Limits'!$B$1:$I$1,1,FALSE)+1,FALSE)),IF(ISBLANK($L131),"",VLOOKUP(IF($H131&gt;0,CONCATENATE($H131*100," ",$P$8),CONCATENATE($H131," ",$P$8)),'Income Limit'!A:L,HLOOKUP(Form!$E131,'Income Limit'!$E$1:$L$1,1,FALSE)+4,FALSE)))</f>
        <v/>
      </c>
      <c r="T131" s="92" t="str">
        <f>IF(OR(ISBLANK(B131),ISBLANK(E131),ISBLANK(G131),ISBLANK(H131),ISBLANK(L131),ISBLANK(P95)),"",IF(P95="lihtc", VLOOKUP(IF($H131&gt;0,CONCATENATE($H131*100," ",$P$8),CONCATENATE($H131," ",$P$8)),'TC Rent Limits'!A:I,HLOOKUP(Form!$B131+1,'TC Rent Limits'!$B$1:$I$1,1,FALSE)+1,FALSE),IF(P95="state",VLOOKUP(IF($H131&gt;0,CONCATENATE($H131*100," ",$P$8),CONCATENATE($H131," ",$P$8)),'Rent Limit'!A:L,HLOOKUP(Form!$E131,'Rent Limit'!$E$1:$L$1,1,FALSE)+4,FALSE),"")))</f>
        <v/>
      </c>
    </row>
    <row r="132" spans="1:20" x14ac:dyDescent="0.25">
      <c r="A132" s="79"/>
      <c r="B132" s="79"/>
      <c r="C132" s="79"/>
      <c r="D132" s="79"/>
      <c r="E132" s="79"/>
      <c r="F132" s="79"/>
      <c r="G132" s="79"/>
      <c r="H132" s="80"/>
      <c r="I132" s="79"/>
      <c r="J132" s="79"/>
      <c r="K132" s="79"/>
      <c r="L132" s="79"/>
      <c r="M132" s="79"/>
      <c r="N132" s="79"/>
      <c r="O132" s="79"/>
      <c r="P132" s="79"/>
      <c r="Q132" s="79"/>
      <c r="S132" s="57" t="str">
        <f>IF($P$7="LIHTC",IF(ISBLANK($G132),"",VLOOKUP(IF($H132&gt;0,CONCATENATE($H132*100," ",$P$8),CONCATENATE($H132," ",$P$8)),'TC Income Limits'!A:I,HLOOKUP(Form!$E132,'TC Income Limits'!$B$1:$I$1,1,FALSE)+1,FALSE)),IF(ISBLANK($L132),"",VLOOKUP(IF($H132&gt;0,CONCATENATE($H132*100," ",$P$8),CONCATENATE($H132," ",$P$8)),'Income Limit'!A:L,HLOOKUP(Form!$E132,'Income Limit'!$E$1:$L$1,1,FALSE)+4,FALSE)))</f>
        <v/>
      </c>
      <c r="T132" s="92" t="str">
        <f>IF(OR(ISBLANK(B132),ISBLANK(E132),ISBLANK(G132),ISBLANK(H132),ISBLANK(L132),ISBLANK(P96)),"",IF(P96="lihtc", VLOOKUP(IF($H132&gt;0,CONCATENATE($H132*100," ",$P$8),CONCATENATE($H132," ",$P$8)),'TC Rent Limits'!A:I,HLOOKUP(Form!$B132+1,'TC Rent Limits'!$B$1:$I$1,1,FALSE)+1,FALSE),IF(P96="state",VLOOKUP(IF($H132&gt;0,CONCATENATE($H132*100," ",$P$8),CONCATENATE($H132," ",$P$8)),'Rent Limit'!A:L,HLOOKUP(Form!$E132,'Rent Limit'!$E$1:$L$1,1,FALSE)+4,FALSE),"")))</f>
        <v/>
      </c>
    </row>
    <row r="133" spans="1:20" x14ac:dyDescent="0.25">
      <c r="A133" s="79"/>
      <c r="B133" s="79"/>
      <c r="C133" s="79"/>
      <c r="D133" s="79"/>
      <c r="E133" s="79"/>
      <c r="F133" s="79"/>
      <c r="G133" s="79"/>
      <c r="H133" s="80"/>
      <c r="I133" s="79"/>
      <c r="J133" s="79"/>
      <c r="K133" s="79"/>
      <c r="L133" s="79"/>
      <c r="M133" s="79"/>
      <c r="N133" s="79"/>
      <c r="O133" s="79"/>
      <c r="P133" s="79"/>
      <c r="Q133" s="79"/>
      <c r="S133" s="57" t="str">
        <f>IF($P$7="LIHTC",IF(ISBLANK($G133),"",VLOOKUP(IF($H133&gt;0,CONCATENATE($H133*100," ",$P$8),CONCATENATE($H133," ",$P$8)),'TC Income Limits'!A:I,HLOOKUP(Form!$E133,'TC Income Limits'!$B$1:$I$1,1,FALSE)+1,FALSE)),IF(ISBLANK($L133),"",VLOOKUP(IF($H133&gt;0,CONCATENATE($H133*100," ",$P$8),CONCATENATE($H133," ",$P$8)),'Income Limit'!A:L,HLOOKUP(Form!$E133,'Income Limit'!$E$1:$L$1,1,FALSE)+4,FALSE)))</f>
        <v/>
      </c>
      <c r="T133" s="92" t="str">
        <f>IF(OR(ISBLANK(B133),ISBLANK(E133),ISBLANK(G133),ISBLANK(H133),ISBLANK(L133),ISBLANK(P97)),"",IF(P97="lihtc", VLOOKUP(IF($H133&gt;0,CONCATENATE($H133*100," ",$P$8),CONCATENATE($H133," ",$P$8)),'TC Rent Limits'!A:I,HLOOKUP(Form!$B133+1,'TC Rent Limits'!$B$1:$I$1,1,FALSE)+1,FALSE),IF(P97="state",VLOOKUP(IF($H133&gt;0,CONCATENATE($H133*100," ",$P$8),CONCATENATE($H133," ",$P$8)),'Rent Limit'!A:L,HLOOKUP(Form!$E133,'Rent Limit'!$E$1:$L$1,1,FALSE)+4,FALSE),"")))</f>
        <v/>
      </c>
    </row>
    <row r="134" spans="1:20" x14ac:dyDescent="0.25">
      <c r="A134" s="79"/>
      <c r="B134" s="79"/>
      <c r="C134" s="79"/>
      <c r="D134" s="79"/>
      <c r="E134" s="79"/>
      <c r="F134" s="79"/>
      <c r="G134" s="79"/>
      <c r="H134" s="80"/>
      <c r="I134" s="79"/>
      <c r="J134" s="79"/>
      <c r="K134" s="79"/>
      <c r="L134" s="79"/>
      <c r="M134" s="79"/>
      <c r="N134" s="79"/>
      <c r="O134" s="79"/>
      <c r="P134" s="79"/>
      <c r="Q134" s="79"/>
      <c r="S134" s="57" t="str">
        <f>IF($P$7="LIHTC",IF(ISBLANK($G134),"",VLOOKUP(IF($H134&gt;0,CONCATENATE($H134*100," ",$P$8),CONCATENATE($H134," ",$P$8)),'TC Income Limits'!A:I,HLOOKUP(Form!$E134,'TC Income Limits'!$B$1:$I$1,1,FALSE)+1,FALSE)),IF(ISBLANK($L134),"",VLOOKUP(IF($H134&gt;0,CONCATENATE($H134*100," ",$P$8),CONCATENATE($H134," ",$P$8)),'Income Limit'!A:L,HLOOKUP(Form!$E134,'Income Limit'!$E$1:$L$1,1,FALSE)+4,FALSE)))</f>
        <v/>
      </c>
      <c r="T134" s="92" t="str">
        <f>IF(OR(ISBLANK(B134),ISBLANK(E134),ISBLANK(G134),ISBLANK(H134),ISBLANK(L134),ISBLANK(P98)),"",IF(P98="lihtc", VLOOKUP(IF($H134&gt;0,CONCATENATE($H134*100," ",$P$8),CONCATENATE($H134," ",$P$8)),'TC Rent Limits'!A:I,HLOOKUP(Form!$B134+1,'TC Rent Limits'!$B$1:$I$1,1,FALSE)+1,FALSE),IF(P98="state",VLOOKUP(IF($H134&gt;0,CONCATENATE($H134*100," ",$P$8),CONCATENATE($H134," ",$P$8)),'Rent Limit'!A:L,HLOOKUP(Form!$E134,'Rent Limit'!$E$1:$L$1,1,FALSE)+4,FALSE),"")))</f>
        <v/>
      </c>
    </row>
    <row r="135" spans="1:20" x14ac:dyDescent="0.25">
      <c r="A135" s="79"/>
      <c r="B135" s="79"/>
      <c r="C135" s="79"/>
      <c r="D135" s="79"/>
      <c r="E135" s="79"/>
      <c r="F135" s="79"/>
      <c r="G135" s="79"/>
      <c r="H135" s="80"/>
      <c r="I135" s="79"/>
      <c r="J135" s="79"/>
      <c r="K135" s="79"/>
      <c r="L135" s="79"/>
      <c r="M135" s="79"/>
      <c r="N135" s="79"/>
      <c r="O135" s="79"/>
      <c r="P135" s="79"/>
      <c r="Q135" s="79"/>
      <c r="S135" s="57" t="str">
        <f>IF($P$7="LIHTC",IF(ISBLANK($G135),"",VLOOKUP(IF($H135&gt;0,CONCATENATE($H135*100," ",$P$8),CONCATENATE($H135," ",$P$8)),'TC Income Limits'!A:I,HLOOKUP(Form!$E135,'TC Income Limits'!$B$1:$I$1,1,FALSE)+1,FALSE)),IF(ISBLANK($L135),"",VLOOKUP(IF($H135&gt;0,CONCATENATE($H135*100," ",$P$8),CONCATENATE($H135," ",$P$8)),'Income Limit'!A:L,HLOOKUP(Form!$E135,'Income Limit'!$E$1:$L$1,1,FALSE)+4,FALSE)))</f>
        <v/>
      </c>
      <c r="T135" s="92" t="str">
        <f>IF(OR(ISBLANK(B135),ISBLANK(E135),ISBLANK(G135),ISBLANK(H135),ISBLANK(L135),ISBLANK(P99)),"",IF(P99="lihtc", VLOOKUP(IF($H135&gt;0,CONCATENATE($H135*100," ",$P$8),CONCATENATE($H135," ",$P$8)),'TC Rent Limits'!A:I,HLOOKUP(Form!$B135+1,'TC Rent Limits'!$B$1:$I$1,1,FALSE)+1,FALSE),IF(P99="state",VLOOKUP(IF($H135&gt;0,CONCATENATE($H135*100," ",$P$8),CONCATENATE($H135," ",$P$8)),'Rent Limit'!A:L,HLOOKUP(Form!$E135,'Rent Limit'!$E$1:$L$1,1,FALSE)+4,FALSE),"")))</f>
        <v/>
      </c>
    </row>
    <row r="136" spans="1:20" x14ac:dyDescent="0.25">
      <c r="A136" s="79"/>
      <c r="B136" s="79"/>
      <c r="C136" s="79"/>
      <c r="D136" s="79"/>
      <c r="E136" s="79"/>
      <c r="F136" s="79"/>
      <c r="G136" s="79"/>
      <c r="H136" s="80"/>
      <c r="I136" s="79"/>
      <c r="J136" s="79"/>
      <c r="K136" s="79"/>
      <c r="L136" s="79"/>
      <c r="M136" s="79"/>
      <c r="N136" s="79"/>
      <c r="O136" s="79"/>
      <c r="P136" s="79"/>
      <c r="Q136" s="79"/>
      <c r="S136" s="57" t="str">
        <f>IF($P$7="LIHTC",IF(ISBLANK($G136),"",VLOOKUP(IF($H136&gt;0,CONCATENATE($H136*100," ",$P$8),CONCATENATE($H136," ",$P$8)),'TC Income Limits'!A:I,HLOOKUP(Form!$E136,'TC Income Limits'!$B$1:$I$1,1,FALSE)+1,FALSE)),IF(ISBLANK($L136),"",VLOOKUP(IF($H136&gt;0,CONCATENATE($H136*100," ",$P$8),CONCATENATE($H136," ",$P$8)),'Income Limit'!A:L,HLOOKUP(Form!$E136,'Income Limit'!$E$1:$L$1,1,FALSE)+4,FALSE)))</f>
        <v/>
      </c>
      <c r="T136" s="92" t="str">
        <f>IF(OR(ISBLANK(B136),ISBLANK(E136),ISBLANK(G136),ISBLANK(H136),ISBLANK(L136),ISBLANK(P100)),"",IF(P100="lihtc", VLOOKUP(IF($H136&gt;0,CONCATENATE($H136*100," ",$P$8),CONCATENATE($H136," ",$P$8)),'TC Rent Limits'!A:I,HLOOKUP(Form!$B136+1,'TC Rent Limits'!$B$1:$I$1,1,FALSE)+1,FALSE),IF(P100="state",VLOOKUP(IF($H136&gt;0,CONCATENATE($H136*100," ",$P$8),CONCATENATE($H136," ",$P$8)),'Rent Limit'!A:L,HLOOKUP(Form!$E136,'Rent Limit'!$E$1:$L$1,1,FALSE)+4,FALSE),"")))</f>
        <v/>
      </c>
    </row>
    <row r="137" spans="1:20" x14ac:dyDescent="0.25">
      <c r="A137" s="79"/>
      <c r="B137" s="79"/>
      <c r="C137" s="79"/>
      <c r="D137" s="79"/>
      <c r="E137" s="79"/>
      <c r="F137" s="79"/>
      <c r="G137" s="79"/>
      <c r="H137" s="80"/>
      <c r="I137" s="79"/>
      <c r="J137" s="79"/>
      <c r="K137" s="79"/>
      <c r="L137" s="79"/>
      <c r="M137" s="79"/>
      <c r="N137" s="79"/>
      <c r="O137" s="79"/>
      <c r="P137" s="79"/>
      <c r="Q137" s="79"/>
      <c r="S137" s="57" t="str">
        <f>IF($P$7="LIHTC",IF(ISBLANK($G137),"",VLOOKUP(IF($H137&gt;0,CONCATENATE($H137*100," ",$P$8),CONCATENATE($H137," ",$P$8)),'TC Income Limits'!A:I,HLOOKUP(Form!$E137,'TC Income Limits'!$B$1:$I$1,1,FALSE)+1,FALSE)),IF(ISBLANK($L137),"",VLOOKUP(IF($H137&gt;0,CONCATENATE($H137*100," ",$P$8),CONCATENATE($H137," ",$P$8)),'Income Limit'!A:L,HLOOKUP(Form!$E137,'Income Limit'!$E$1:$L$1,1,FALSE)+4,FALSE)))</f>
        <v/>
      </c>
      <c r="T137" s="92" t="str">
        <f>IF(OR(ISBLANK(B137),ISBLANK(E137),ISBLANK(G137),ISBLANK(H137),ISBLANK(L137),ISBLANK(P101)),"",IF(P101="lihtc", VLOOKUP(IF($H137&gt;0,CONCATENATE($H137*100," ",$P$8),CONCATENATE($H137," ",$P$8)),'TC Rent Limits'!A:I,HLOOKUP(Form!$B137+1,'TC Rent Limits'!$B$1:$I$1,1,FALSE)+1,FALSE),IF(P101="state",VLOOKUP(IF($H137&gt;0,CONCATENATE($H137*100," ",$P$8),CONCATENATE($H137," ",$P$8)),'Rent Limit'!A:L,HLOOKUP(Form!$E137,'Rent Limit'!$E$1:$L$1,1,FALSE)+4,FALSE),"")))</f>
        <v/>
      </c>
    </row>
    <row r="138" spans="1:20" x14ac:dyDescent="0.25">
      <c r="A138" s="79"/>
      <c r="B138" s="79"/>
      <c r="C138" s="79"/>
      <c r="D138" s="79"/>
      <c r="E138" s="79"/>
      <c r="F138" s="79"/>
      <c r="G138" s="79"/>
      <c r="H138" s="80"/>
      <c r="I138" s="79"/>
      <c r="J138" s="79"/>
      <c r="K138" s="79"/>
      <c r="L138" s="79"/>
      <c r="M138" s="79"/>
      <c r="N138" s="79"/>
      <c r="O138" s="79"/>
      <c r="P138" s="79"/>
      <c r="Q138" s="79"/>
      <c r="S138" s="57" t="str">
        <f>IF($P$7="LIHTC",IF(ISBLANK($G138),"",VLOOKUP(IF($H138&gt;0,CONCATENATE($H138*100," ",$P$8),CONCATENATE($H138," ",$P$8)),'TC Income Limits'!A:I,HLOOKUP(Form!$E138,'TC Income Limits'!$B$1:$I$1,1,FALSE)+1,FALSE)),IF(ISBLANK($L138),"",VLOOKUP(IF($H138&gt;0,CONCATENATE($H138*100," ",$P$8),CONCATENATE($H138," ",$P$8)),'Income Limit'!A:L,HLOOKUP(Form!$E138,'Income Limit'!$E$1:$L$1,1,FALSE)+4,FALSE)))</f>
        <v/>
      </c>
      <c r="T138" s="92" t="str">
        <f>IF(OR(ISBLANK(B138),ISBLANK(E138),ISBLANK(G138),ISBLANK(H138),ISBLANK(L138),ISBLANK(P102)),"",IF(P102="lihtc", VLOOKUP(IF($H138&gt;0,CONCATENATE($H138*100," ",$P$8),CONCATENATE($H138," ",$P$8)),'TC Rent Limits'!A:I,HLOOKUP(Form!$B138+1,'TC Rent Limits'!$B$1:$I$1,1,FALSE)+1,FALSE),IF(P102="state",VLOOKUP(IF($H138&gt;0,CONCATENATE($H138*100," ",$P$8),CONCATENATE($H138," ",$P$8)),'Rent Limit'!A:L,HLOOKUP(Form!$E138,'Rent Limit'!$E$1:$L$1,1,FALSE)+4,FALSE),"")))</f>
        <v/>
      </c>
    </row>
    <row r="139" spans="1:20" x14ac:dyDescent="0.25">
      <c r="A139" s="79"/>
      <c r="B139" s="79"/>
      <c r="C139" s="79"/>
      <c r="D139" s="79"/>
      <c r="E139" s="79"/>
      <c r="F139" s="79"/>
      <c r="G139" s="79"/>
      <c r="H139" s="80"/>
      <c r="I139" s="79"/>
      <c r="J139" s="79"/>
      <c r="K139" s="79"/>
      <c r="L139" s="79"/>
      <c r="M139" s="79"/>
      <c r="N139" s="79"/>
      <c r="O139" s="79"/>
      <c r="P139" s="79"/>
      <c r="Q139" s="79"/>
      <c r="S139" s="57" t="str">
        <f>IF($P$7="LIHTC",IF(ISBLANK($G139),"",VLOOKUP(IF($H139&gt;0,CONCATENATE($H139*100," ",$P$8),CONCATENATE($H139," ",$P$8)),'TC Income Limits'!A:I,HLOOKUP(Form!$E139,'TC Income Limits'!$B$1:$I$1,1,FALSE)+1,FALSE)),IF(ISBLANK($L139),"",VLOOKUP(IF($H139&gt;0,CONCATENATE($H139*100," ",$P$8),CONCATENATE($H139," ",$P$8)),'Income Limit'!A:L,HLOOKUP(Form!$E139,'Income Limit'!$E$1:$L$1,1,FALSE)+4,FALSE)))</f>
        <v/>
      </c>
      <c r="T139" s="92" t="str">
        <f>IF(OR(ISBLANK(B139),ISBLANK(E139),ISBLANK(G139),ISBLANK(H139),ISBLANK(L139),ISBLANK(P103)),"",IF(P103="lihtc", VLOOKUP(IF($H139&gt;0,CONCATENATE($H139*100," ",$P$8),CONCATENATE($H139," ",$P$8)),'TC Rent Limits'!A:I,HLOOKUP(Form!$B139+1,'TC Rent Limits'!$B$1:$I$1,1,FALSE)+1,FALSE),IF(P103="state",VLOOKUP(IF($H139&gt;0,CONCATENATE($H139*100," ",$P$8),CONCATENATE($H139," ",$P$8)),'Rent Limit'!A:L,HLOOKUP(Form!$E139,'Rent Limit'!$E$1:$L$1,1,FALSE)+4,FALSE),"")))</f>
        <v/>
      </c>
    </row>
    <row r="140" spans="1:20" x14ac:dyDescent="0.25">
      <c r="A140" s="79"/>
      <c r="B140" s="79"/>
      <c r="C140" s="79"/>
      <c r="D140" s="79"/>
      <c r="E140" s="79"/>
      <c r="F140" s="79"/>
      <c r="G140" s="79"/>
      <c r="H140" s="80"/>
      <c r="I140" s="79"/>
      <c r="J140" s="79"/>
      <c r="K140" s="79"/>
      <c r="L140" s="79"/>
      <c r="M140" s="79"/>
      <c r="N140" s="79"/>
      <c r="O140" s="79"/>
      <c r="P140" s="79"/>
      <c r="Q140" s="79"/>
      <c r="S140" s="57" t="str">
        <f>IF($P$7="LIHTC",IF(ISBLANK($G140),"",VLOOKUP(IF($H140&gt;0,CONCATENATE($H140*100," ",$P$8),CONCATENATE($H140," ",$P$8)),'TC Income Limits'!A:I,HLOOKUP(Form!$E140,'TC Income Limits'!$B$1:$I$1,1,FALSE)+1,FALSE)),IF(ISBLANK($L140),"",VLOOKUP(IF($H140&gt;0,CONCATENATE($H140*100," ",$P$8),CONCATENATE($H140," ",$P$8)),'Income Limit'!A:L,HLOOKUP(Form!$E140,'Income Limit'!$E$1:$L$1,1,FALSE)+4,FALSE)))</f>
        <v/>
      </c>
      <c r="T140" s="92" t="str">
        <f>IF(OR(ISBLANK(B140),ISBLANK(E140),ISBLANK(G140),ISBLANK(H140),ISBLANK(L140),ISBLANK(P104)),"",IF(P104="lihtc", VLOOKUP(IF($H140&gt;0,CONCATENATE($H140*100," ",$P$8),CONCATENATE($H140," ",$P$8)),'TC Rent Limits'!A:I,HLOOKUP(Form!$B140+1,'TC Rent Limits'!$B$1:$I$1,1,FALSE)+1,FALSE),IF(P104="state",VLOOKUP(IF($H140&gt;0,CONCATENATE($H140*100," ",$P$8),CONCATENATE($H140," ",$P$8)),'Rent Limit'!A:L,HLOOKUP(Form!$E140,'Rent Limit'!$E$1:$L$1,1,FALSE)+4,FALSE),"")))</f>
        <v/>
      </c>
    </row>
    <row r="141" spans="1:20" x14ac:dyDescent="0.25">
      <c r="A141" s="79"/>
      <c r="B141" s="79"/>
      <c r="C141" s="79"/>
      <c r="D141" s="79"/>
      <c r="E141" s="79"/>
      <c r="F141" s="79"/>
      <c r="G141" s="79"/>
      <c r="H141" s="80"/>
      <c r="I141" s="79"/>
      <c r="J141" s="79"/>
      <c r="K141" s="79"/>
      <c r="L141" s="79"/>
      <c r="M141" s="79"/>
      <c r="N141" s="79"/>
      <c r="O141" s="79"/>
      <c r="P141" s="79"/>
      <c r="Q141" s="79"/>
      <c r="S141" s="57" t="str">
        <f>IF($P$7="LIHTC",IF(ISBLANK($G141),"",VLOOKUP(IF($H141&gt;0,CONCATENATE($H141*100," ",$P$8),CONCATENATE($H141," ",$P$8)),'TC Income Limits'!A:I,HLOOKUP(Form!$E141,'TC Income Limits'!$B$1:$I$1,1,FALSE)+1,FALSE)),IF(ISBLANK($L141),"",VLOOKUP(IF($H141&gt;0,CONCATENATE($H141*100," ",$P$8),CONCATENATE($H141," ",$P$8)),'Income Limit'!A:L,HLOOKUP(Form!$E141,'Income Limit'!$E$1:$L$1,1,FALSE)+4,FALSE)))</f>
        <v/>
      </c>
      <c r="T141" s="92" t="str">
        <f>IF(OR(ISBLANK(B141),ISBLANK(E141),ISBLANK(G141),ISBLANK(H141),ISBLANK(L141),ISBLANK(P105)),"",IF(P105="lihtc", VLOOKUP(IF($H141&gt;0,CONCATENATE($H141*100," ",$P$8),CONCATENATE($H141," ",$P$8)),'TC Rent Limits'!A:I,HLOOKUP(Form!$B141+1,'TC Rent Limits'!$B$1:$I$1,1,FALSE)+1,FALSE),IF(P105="state",VLOOKUP(IF($H141&gt;0,CONCATENATE($H141*100," ",$P$8),CONCATENATE($H141," ",$P$8)),'Rent Limit'!A:L,HLOOKUP(Form!$E141,'Rent Limit'!$E$1:$L$1,1,FALSE)+4,FALSE),"")))</f>
        <v/>
      </c>
    </row>
    <row r="142" spans="1:20" x14ac:dyDescent="0.25">
      <c r="A142" s="79"/>
      <c r="B142" s="79"/>
      <c r="C142" s="79"/>
      <c r="D142" s="79"/>
      <c r="E142" s="79"/>
      <c r="F142" s="79"/>
      <c r="G142" s="79"/>
      <c r="H142" s="80"/>
      <c r="I142" s="79"/>
      <c r="J142" s="79"/>
      <c r="K142" s="79"/>
      <c r="L142" s="79"/>
      <c r="M142" s="79"/>
      <c r="N142" s="79"/>
      <c r="O142" s="79"/>
      <c r="P142" s="79"/>
      <c r="Q142" s="79"/>
      <c r="S142" s="57" t="str">
        <f>IF($P$7="LIHTC",IF(ISBLANK($G142),"",VLOOKUP(IF($H142&gt;0,CONCATENATE($H142*100," ",$P$8),CONCATENATE($H142," ",$P$8)),'TC Income Limits'!A:I,HLOOKUP(Form!$E142,'TC Income Limits'!$B$1:$I$1,1,FALSE)+1,FALSE)),IF(ISBLANK($L142),"",VLOOKUP(IF($H142&gt;0,CONCATENATE($H142*100," ",$P$8),CONCATENATE($H142," ",$P$8)),'Income Limit'!A:L,HLOOKUP(Form!$E142,'Income Limit'!$E$1:$L$1,1,FALSE)+4,FALSE)))</f>
        <v/>
      </c>
      <c r="T142" s="92" t="str">
        <f>IF(OR(ISBLANK(B142),ISBLANK(E142),ISBLANK(G142),ISBLANK(H142),ISBLANK(L142),ISBLANK(P106)),"",IF(P106="lihtc", VLOOKUP(IF($H142&gt;0,CONCATENATE($H142*100," ",$P$8),CONCATENATE($H142," ",$P$8)),'TC Rent Limits'!A:I,HLOOKUP(Form!$B142+1,'TC Rent Limits'!$B$1:$I$1,1,FALSE)+1,FALSE),IF(P106="state",VLOOKUP(IF($H142&gt;0,CONCATENATE($H142*100," ",$P$8),CONCATENATE($H142," ",$P$8)),'Rent Limit'!A:L,HLOOKUP(Form!$E142,'Rent Limit'!$E$1:$L$1,1,FALSE)+4,FALSE),"")))</f>
        <v/>
      </c>
    </row>
    <row r="143" spans="1:20" x14ac:dyDescent="0.25">
      <c r="A143" s="79"/>
      <c r="B143" s="79"/>
      <c r="C143" s="79"/>
      <c r="D143" s="79"/>
      <c r="E143" s="79"/>
      <c r="F143" s="79"/>
      <c r="G143" s="79"/>
      <c r="H143" s="80"/>
      <c r="I143" s="79"/>
      <c r="J143" s="79"/>
      <c r="K143" s="79"/>
      <c r="L143" s="79"/>
      <c r="M143" s="79"/>
      <c r="N143" s="79"/>
      <c r="O143" s="79"/>
      <c r="P143" s="79"/>
      <c r="Q143" s="79"/>
      <c r="S143" s="57" t="str">
        <f>IF($P$7="LIHTC",IF(ISBLANK($G143),"",VLOOKUP(IF($H143&gt;0,CONCATENATE($H143*100," ",$P$8),CONCATENATE($H143," ",$P$8)),'TC Income Limits'!A:I,HLOOKUP(Form!$E143,'TC Income Limits'!$B$1:$I$1,1,FALSE)+1,FALSE)),IF(ISBLANK($L143),"",VLOOKUP(IF($H143&gt;0,CONCATENATE($H143*100," ",$P$8),CONCATENATE($H143," ",$P$8)),'Income Limit'!A:L,HLOOKUP(Form!$E143,'Income Limit'!$E$1:$L$1,1,FALSE)+4,FALSE)))</f>
        <v/>
      </c>
      <c r="T143" s="92" t="str">
        <f>IF(OR(ISBLANK(B143),ISBLANK(E143),ISBLANK(G143),ISBLANK(H143),ISBLANK(L143),ISBLANK(P107)),"",IF(P107="lihtc", VLOOKUP(IF($H143&gt;0,CONCATENATE($H143*100," ",$P$8),CONCATENATE($H143," ",$P$8)),'TC Rent Limits'!A:I,HLOOKUP(Form!$B143+1,'TC Rent Limits'!$B$1:$I$1,1,FALSE)+1,FALSE),IF(P107="state",VLOOKUP(IF($H143&gt;0,CONCATENATE($H143*100," ",$P$8),CONCATENATE($H143," ",$P$8)),'Rent Limit'!A:L,HLOOKUP(Form!$E143,'Rent Limit'!$E$1:$L$1,1,FALSE)+4,FALSE),"")))</f>
        <v/>
      </c>
    </row>
    <row r="144" spans="1:20" x14ac:dyDescent="0.25">
      <c r="A144" s="79"/>
      <c r="B144" s="79"/>
      <c r="C144" s="79"/>
      <c r="D144" s="79"/>
      <c r="E144" s="79"/>
      <c r="F144" s="79"/>
      <c r="G144" s="79"/>
      <c r="H144" s="80"/>
      <c r="I144" s="79"/>
      <c r="J144" s="79"/>
      <c r="K144" s="79"/>
      <c r="L144" s="79"/>
      <c r="M144" s="79"/>
      <c r="N144" s="79"/>
      <c r="O144" s="79"/>
      <c r="P144" s="79"/>
      <c r="Q144" s="79"/>
      <c r="S144" s="57" t="str">
        <f>IF($P$7="LIHTC",IF(ISBLANK($G144),"",VLOOKUP(IF($H144&gt;0,CONCATENATE($H144*100," ",$P$8),CONCATENATE($H144," ",$P$8)),'TC Income Limits'!A:I,HLOOKUP(Form!$E144,'TC Income Limits'!$B$1:$I$1,1,FALSE)+1,FALSE)),IF(ISBLANK($L144),"",VLOOKUP(IF($H144&gt;0,CONCATENATE($H144*100," ",$P$8),CONCATENATE($H144," ",$P$8)),'Income Limit'!A:L,HLOOKUP(Form!$E144,'Income Limit'!$E$1:$L$1,1,FALSE)+4,FALSE)))</f>
        <v/>
      </c>
      <c r="T144" s="92" t="str">
        <f>IF(OR(ISBLANK(B144),ISBLANK(E144),ISBLANK(G144),ISBLANK(H144),ISBLANK(L144),ISBLANK(P108)),"",IF(P108="lihtc", VLOOKUP(IF($H144&gt;0,CONCATENATE($H144*100," ",$P$8),CONCATENATE($H144," ",$P$8)),'TC Rent Limits'!A:I,HLOOKUP(Form!$B144+1,'TC Rent Limits'!$B$1:$I$1,1,FALSE)+1,FALSE),IF(P108="state",VLOOKUP(IF($H144&gt;0,CONCATENATE($H144*100," ",$P$8),CONCATENATE($H144," ",$P$8)),'Rent Limit'!A:L,HLOOKUP(Form!$E144,'Rent Limit'!$E$1:$L$1,1,FALSE)+4,FALSE),"")))</f>
        <v/>
      </c>
    </row>
    <row r="145" spans="1:20" x14ac:dyDescent="0.25">
      <c r="A145" s="79"/>
      <c r="B145" s="79"/>
      <c r="C145" s="79"/>
      <c r="D145" s="79"/>
      <c r="E145" s="79"/>
      <c r="F145" s="79"/>
      <c r="G145" s="79"/>
      <c r="H145" s="80"/>
      <c r="I145" s="79"/>
      <c r="J145" s="79"/>
      <c r="K145" s="79"/>
      <c r="L145" s="79"/>
      <c r="M145" s="79"/>
      <c r="N145" s="79"/>
      <c r="O145" s="79"/>
      <c r="P145" s="79"/>
      <c r="Q145" s="79"/>
      <c r="S145" s="57" t="str">
        <f>IF($P$7="LIHTC",IF(ISBLANK($G145),"",VLOOKUP(IF($H145&gt;0,CONCATENATE($H145*100," ",$P$8),CONCATENATE($H145," ",$P$8)),'TC Income Limits'!A:I,HLOOKUP(Form!$E145,'TC Income Limits'!$B$1:$I$1,1,FALSE)+1,FALSE)),IF(ISBLANK($L145),"",VLOOKUP(IF($H145&gt;0,CONCATENATE($H145*100," ",$P$8),CONCATENATE($H145," ",$P$8)),'Income Limit'!A:L,HLOOKUP(Form!$E145,'Income Limit'!$E$1:$L$1,1,FALSE)+4,FALSE)))</f>
        <v/>
      </c>
      <c r="T145" s="92" t="str">
        <f>IF(OR(ISBLANK(B145),ISBLANK(E145),ISBLANK(G145),ISBLANK(H145),ISBLANK(L145),ISBLANK(P109)),"",IF(P109="lihtc", VLOOKUP(IF($H145&gt;0,CONCATENATE($H145*100," ",$P$8),CONCATENATE($H145," ",$P$8)),'TC Rent Limits'!A:I,HLOOKUP(Form!$B145+1,'TC Rent Limits'!$B$1:$I$1,1,FALSE)+1,FALSE),IF(P109="state",VLOOKUP(IF($H145&gt;0,CONCATENATE($H145*100," ",$P$8),CONCATENATE($H145," ",$P$8)),'Rent Limit'!A:L,HLOOKUP(Form!$E145,'Rent Limit'!$E$1:$L$1,1,FALSE)+4,FALSE),"")))</f>
        <v/>
      </c>
    </row>
    <row r="146" spans="1:20" x14ac:dyDescent="0.25">
      <c r="A146" s="79"/>
      <c r="B146" s="79"/>
      <c r="C146" s="79"/>
      <c r="D146" s="79"/>
      <c r="E146" s="79"/>
      <c r="F146" s="79"/>
      <c r="G146" s="79"/>
      <c r="H146" s="80"/>
      <c r="I146" s="79"/>
      <c r="J146" s="79"/>
      <c r="K146" s="79"/>
      <c r="L146" s="79"/>
      <c r="M146" s="79"/>
      <c r="N146" s="79"/>
      <c r="O146" s="79"/>
      <c r="P146" s="79"/>
      <c r="Q146" s="79"/>
      <c r="S146" s="57" t="str">
        <f>IF($P$7="LIHTC",IF(ISBLANK($G146),"",VLOOKUP(IF($H146&gt;0,CONCATENATE($H146*100," ",$P$8),CONCATENATE($H146," ",$P$8)),'TC Income Limits'!A:I,HLOOKUP(Form!$E146,'TC Income Limits'!$B$1:$I$1,1,FALSE)+1,FALSE)),IF(ISBLANK($L146),"",VLOOKUP(IF($H146&gt;0,CONCATENATE($H146*100," ",$P$8),CONCATENATE($H146," ",$P$8)),'Income Limit'!A:L,HLOOKUP(Form!$E146,'Income Limit'!$E$1:$L$1,1,FALSE)+4,FALSE)))</f>
        <v/>
      </c>
      <c r="T146" s="92" t="str">
        <f>IF(OR(ISBLANK(B146),ISBLANK(E146),ISBLANK(G146),ISBLANK(H146),ISBLANK(L146),ISBLANK(P110)),"",IF(P110="lihtc", VLOOKUP(IF($H146&gt;0,CONCATENATE($H146*100," ",$P$8),CONCATENATE($H146," ",$P$8)),'TC Rent Limits'!A:I,HLOOKUP(Form!$B146+1,'TC Rent Limits'!$B$1:$I$1,1,FALSE)+1,FALSE),IF(P110="state",VLOOKUP(IF($H146&gt;0,CONCATENATE($H146*100," ",$P$8),CONCATENATE($H146," ",$P$8)),'Rent Limit'!A:L,HLOOKUP(Form!$E146,'Rent Limit'!$E$1:$L$1,1,FALSE)+4,FALSE),"")))</f>
        <v/>
      </c>
    </row>
    <row r="147" spans="1:20" x14ac:dyDescent="0.25">
      <c r="A147" s="79"/>
      <c r="B147" s="79"/>
      <c r="C147" s="79"/>
      <c r="D147" s="79"/>
      <c r="E147" s="79"/>
      <c r="F147" s="79"/>
      <c r="G147" s="79"/>
      <c r="H147" s="80"/>
      <c r="I147" s="79"/>
      <c r="J147" s="79"/>
      <c r="K147" s="79"/>
      <c r="L147" s="79"/>
      <c r="M147" s="79"/>
      <c r="N147" s="79"/>
      <c r="O147" s="79"/>
      <c r="P147" s="79"/>
      <c r="Q147" s="79"/>
      <c r="S147" s="57" t="str">
        <f>IF($P$7="LIHTC",IF(ISBLANK($G147),"",VLOOKUP(IF($H147&gt;0,CONCATENATE($H147*100," ",$P$8),CONCATENATE($H147," ",$P$8)),'TC Income Limits'!A:I,HLOOKUP(Form!$E147,'TC Income Limits'!$B$1:$I$1,1,FALSE)+1,FALSE)),IF(ISBLANK($L147),"",VLOOKUP(IF($H147&gt;0,CONCATENATE($H147*100," ",$P$8),CONCATENATE($H147," ",$P$8)),'Income Limit'!A:L,HLOOKUP(Form!$E147,'Income Limit'!$E$1:$L$1,1,FALSE)+4,FALSE)))</f>
        <v/>
      </c>
      <c r="T147" s="92" t="str">
        <f>IF(OR(ISBLANK(B147),ISBLANK(E147),ISBLANK(G147),ISBLANK(H147),ISBLANK(L147),ISBLANK(P111)),"",IF(P111="lihtc", VLOOKUP(IF($H147&gt;0,CONCATENATE($H147*100," ",$P$8),CONCATENATE($H147," ",$P$8)),'TC Rent Limits'!A:I,HLOOKUP(Form!$B147+1,'TC Rent Limits'!$B$1:$I$1,1,FALSE)+1,FALSE),IF(P111="state",VLOOKUP(IF($H147&gt;0,CONCATENATE($H147*100," ",$P$8),CONCATENATE($H147," ",$P$8)),'Rent Limit'!A:L,HLOOKUP(Form!$E147,'Rent Limit'!$E$1:$L$1,1,FALSE)+4,FALSE),"")))</f>
        <v/>
      </c>
    </row>
    <row r="148" spans="1:20" x14ac:dyDescent="0.25">
      <c r="A148" s="79"/>
      <c r="B148" s="79"/>
      <c r="C148" s="79"/>
      <c r="D148" s="79"/>
      <c r="E148" s="79"/>
      <c r="F148" s="79"/>
      <c r="G148" s="79"/>
      <c r="H148" s="80"/>
      <c r="I148" s="79"/>
      <c r="J148" s="79"/>
      <c r="K148" s="79"/>
      <c r="L148" s="79"/>
      <c r="M148" s="79"/>
      <c r="N148" s="79"/>
      <c r="O148" s="79"/>
      <c r="P148" s="79"/>
      <c r="Q148" s="79"/>
      <c r="S148" s="57" t="str">
        <f>IF($P$7="LIHTC",IF(ISBLANK($G148),"",VLOOKUP(IF($H148&gt;0,CONCATENATE($H148*100," ",$P$8),CONCATENATE($H148," ",$P$8)),'TC Income Limits'!A:I,HLOOKUP(Form!$E148,'TC Income Limits'!$B$1:$I$1,1,FALSE)+1,FALSE)),IF(ISBLANK($L148),"",VLOOKUP(IF($H148&gt;0,CONCATENATE($H148*100," ",$P$8),CONCATENATE($H148," ",$P$8)),'Income Limit'!A:L,HLOOKUP(Form!$E148,'Income Limit'!$E$1:$L$1,1,FALSE)+4,FALSE)))</f>
        <v/>
      </c>
      <c r="T148" s="92" t="str">
        <f>IF(OR(ISBLANK(B148),ISBLANK(E148),ISBLANK(G148),ISBLANK(H148),ISBLANK(L148),ISBLANK(P112)),"",IF(P112="lihtc", VLOOKUP(IF($H148&gt;0,CONCATENATE($H148*100," ",$P$8),CONCATENATE($H148," ",$P$8)),'TC Rent Limits'!A:I,HLOOKUP(Form!$B148+1,'TC Rent Limits'!$B$1:$I$1,1,FALSE)+1,FALSE),IF(P112="state",VLOOKUP(IF($H148&gt;0,CONCATENATE($H148*100," ",$P$8),CONCATENATE($H148," ",$P$8)),'Rent Limit'!A:L,HLOOKUP(Form!$E148,'Rent Limit'!$E$1:$L$1,1,FALSE)+4,FALSE),"")))</f>
        <v/>
      </c>
    </row>
    <row r="149" spans="1:20" x14ac:dyDescent="0.25">
      <c r="A149" s="79"/>
      <c r="B149" s="79"/>
      <c r="C149" s="79"/>
      <c r="D149" s="79"/>
      <c r="E149" s="79"/>
      <c r="F149" s="79"/>
      <c r="G149" s="79"/>
      <c r="H149" s="80"/>
      <c r="I149" s="79"/>
      <c r="J149" s="79"/>
      <c r="K149" s="79"/>
      <c r="L149" s="79"/>
      <c r="M149" s="79"/>
      <c r="N149" s="79"/>
      <c r="O149" s="79"/>
      <c r="P149" s="79"/>
      <c r="Q149" s="79"/>
      <c r="S149" s="57" t="str">
        <f>IF($P$7="LIHTC",IF(ISBLANK($G149),"",VLOOKUP(IF($H149&gt;0,CONCATENATE($H149*100," ",$P$8),CONCATENATE($H149," ",$P$8)),'TC Income Limits'!A:I,HLOOKUP(Form!$E149,'TC Income Limits'!$B$1:$I$1,1,FALSE)+1,FALSE)),IF(ISBLANK($L149),"",VLOOKUP(IF($H149&gt;0,CONCATENATE($H149*100," ",$P$8),CONCATENATE($H149," ",$P$8)),'Income Limit'!A:L,HLOOKUP(Form!$E149,'Income Limit'!$E$1:$L$1,1,FALSE)+4,FALSE)))</f>
        <v/>
      </c>
      <c r="T149" s="92" t="str">
        <f>IF(OR(ISBLANK(B149),ISBLANK(E149),ISBLANK(G149),ISBLANK(H149),ISBLANK(L149),ISBLANK(P113)),"",IF(P113="lihtc", VLOOKUP(IF($H149&gt;0,CONCATENATE($H149*100," ",$P$8),CONCATENATE($H149," ",$P$8)),'TC Rent Limits'!A:I,HLOOKUP(Form!$B149+1,'TC Rent Limits'!$B$1:$I$1,1,FALSE)+1,FALSE),IF(P113="state",VLOOKUP(IF($H149&gt;0,CONCATENATE($H149*100," ",$P$8),CONCATENATE($H149," ",$P$8)),'Rent Limit'!A:L,HLOOKUP(Form!$E149,'Rent Limit'!$E$1:$L$1,1,FALSE)+4,FALSE),"")))</f>
        <v/>
      </c>
    </row>
    <row r="150" spans="1:20" x14ac:dyDescent="0.25">
      <c r="A150" s="79"/>
      <c r="B150" s="79"/>
      <c r="C150" s="79"/>
      <c r="D150" s="79"/>
      <c r="E150" s="79"/>
      <c r="F150" s="79"/>
      <c r="G150" s="79"/>
      <c r="H150" s="80"/>
      <c r="I150" s="79"/>
      <c r="J150" s="79"/>
      <c r="K150" s="79"/>
      <c r="L150" s="79"/>
      <c r="M150" s="79"/>
      <c r="N150" s="79"/>
      <c r="O150" s="79"/>
      <c r="P150" s="79"/>
      <c r="Q150" s="79"/>
      <c r="S150" s="57" t="str">
        <f>IF($P$7="LIHTC",IF(ISBLANK($G150),"",VLOOKUP(IF($H150&gt;0,CONCATENATE($H150*100," ",$P$8),CONCATENATE($H150," ",$P$8)),'TC Income Limits'!A:I,HLOOKUP(Form!$E150,'TC Income Limits'!$B$1:$I$1,1,FALSE)+1,FALSE)),IF(ISBLANK($L150),"",VLOOKUP(IF($H150&gt;0,CONCATENATE($H150*100," ",$P$8),CONCATENATE($H150," ",$P$8)),'Income Limit'!A:L,HLOOKUP(Form!$E150,'Income Limit'!$E$1:$L$1,1,FALSE)+4,FALSE)))</f>
        <v/>
      </c>
      <c r="T150" s="92" t="str">
        <f>IF(OR(ISBLANK(B150),ISBLANK(E150),ISBLANK(G150),ISBLANK(H150),ISBLANK(L150),ISBLANK(P114)),"",IF(P114="lihtc", VLOOKUP(IF($H150&gt;0,CONCATENATE($H150*100," ",$P$8),CONCATENATE($H150," ",$P$8)),'TC Rent Limits'!A:I,HLOOKUP(Form!$B150+1,'TC Rent Limits'!$B$1:$I$1,1,FALSE)+1,FALSE),IF(P114="state",VLOOKUP(IF($H150&gt;0,CONCATENATE($H150*100," ",$P$8),CONCATENATE($H150," ",$P$8)),'Rent Limit'!A:L,HLOOKUP(Form!$E150,'Rent Limit'!$E$1:$L$1,1,FALSE)+4,FALSE),"")))</f>
        <v/>
      </c>
    </row>
    <row r="151" spans="1:20" x14ac:dyDescent="0.25">
      <c r="A151" s="79"/>
      <c r="B151" s="79"/>
      <c r="C151" s="79"/>
      <c r="D151" s="79"/>
      <c r="E151" s="79"/>
      <c r="F151" s="79"/>
      <c r="G151" s="79"/>
      <c r="H151" s="80"/>
      <c r="I151" s="79"/>
      <c r="J151" s="79"/>
      <c r="K151" s="79"/>
      <c r="L151" s="79"/>
      <c r="M151" s="79"/>
      <c r="N151" s="79"/>
      <c r="O151" s="79"/>
      <c r="P151" s="79"/>
      <c r="Q151" s="79"/>
      <c r="S151" s="57" t="str">
        <f>IF($P$7="LIHTC",IF(ISBLANK($G151),"",VLOOKUP(IF($H151&gt;0,CONCATENATE($H151*100," ",$P$8),CONCATENATE($H151," ",$P$8)),'TC Income Limits'!A:I,HLOOKUP(Form!$E151,'TC Income Limits'!$B$1:$I$1,1,FALSE)+1,FALSE)),IF(ISBLANK($L151),"",VLOOKUP(IF($H151&gt;0,CONCATENATE($H151*100," ",$P$8),CONCATENATE($H151," ",$P$8)),'Income Limit'!A:L,HLOOKUP(Form!$E151,'Income Limit'!$E$1:$L$1,1,FALSE)+4,FALSE)))</f>
        <v/>
      </c>
      <c r="T151" s="92" t="str">
        <f>IF(OR(ISBLANK(B151),ISBLANK(E151),ISBLANK(G151),ISBLANK(H151),ISBLANK(L151),ISBLANK(P115)),"",IF(P115="lihtc", VLOOKUP(IF($H151&gt;0,CONCATENATE($H151*100," ",$P$8),CONCATENATE($H151," ",$P$8)),'TC Rent Limits'!A:I,HLOOKUP(Form!$B151+1,'TC Rent Limits'!$B$1:$I$1,1,FALSE)+1,FALSE),IF(P115="state",VLOOKUP(IF($H151&gt;0,CONCATENATE($H151*100," ",$P$8),CONCATENATE($H151," ",$P$8)),'Rent Limit'!A:L,HLOOKUP(Form!$E151,'Rent Limit'!$E$1:$L$1,1,FALSE)+4,FALSE),"")))</f>
        <v/>
      </c>
    </row>
    <row r="152" spans="1:20" x14ac:dyDescent="0.25">
      <c r="A152" s="79"/>
      <c r="B152" s="79"/>
      <c r="C152" s="79"/>
      <c r="D152" s="79"/>
      <c r="E152" s="79"/>
      <c r="F152" s="79"/>
      <c r="G152" s="79"/>
      <c r="H152" s="80"/>
      <c r="I152" s="79"/>
      <c r="J152" s="79"/>
      <c r="K152" s="79"/>
      <c r="L152" s="79"/>
      <c r="M152" s="79"/>
      <c r="N152" s="79"/>
      <c r="O152" s="79"/>
      <c r="P152" s="79"/>
      <c r="Q152" s="79"/>
      <c r="S152" s="57" t="str">
        <f>IF($P$7="LIHTC",IF(ISBLANK($G152),"",VLOOKUP(IF($H152&gt;0,CONCATENATE($H152*100," ",$P$8),CONCATENATE($H152," ",$P$8)),'TC Income Limits'!A:I,HLOOKUP(Form!$E152,'TC Income Limits'!$B$1:$I$1,1,FALSE)+1,FALSE)),IF(ISBLANK($L152),"",VLOOKUP(IF($H152&gt;0,CONCATENATE($H152*100," ",$P$8),CONCATENATE($H152," ",$P$8)),'Income Limit'!A:L,HLOOKUP(Form!$E152,'Income Limit'!$E$1:$L$1,1,FALSE)+4,FALSE)))</f>
        <v/>
      </c>
      <c r="T152" s="92" t="str">
        <f>IF(OR(ISBLANK(B152),ISBLANK(E152),ISBLANK(G152),ISBLANK(H152),ISBLANK(L152),ISBLANK(P116)),"",IF(P116="lihtc", VLOOKUP(IF($H152&gt;0,CONCATENATE($H152*100," ",$P$8),CONCATENATE($H152," ",$P$8)),'TC Rent Limits'!A:I,HLOOKUP(Form!$B152+1,'TC Rent Limits'!$B$1:$I$1,1,FALSE)+1,FALSE),IF(P116="state",VLOOKUP(IF($H152&gt;0,CONCATENATE($H152*100," ",$P$8),CONCATENATE($H152," ",$P$8)),'Rent Limit'!A:L,HLOOKUP(Form!$E152,'Rent Limit'!$E$1:$L$1,1,FALSE)+4,FALSE),"")))</f>
        <v/>
      </c>
    </row>
    <row r="153" spans="1:20" x14ac:dyDescent="0.25">
      <c r="A153" s="79"/>
      <c r="B153" s="79"/>
      <c r="C153" s="79"/>
      <c r="D153" s="79"/>
      <c r="E153" s="79"/>
      <c r="F153" s="79"/>
      <c r="G153" s="79"/>
      <c r="H153" s="80"/>
      <c r="I153" s="79"/>
      <c r="J153" s="79"/>
      <c r="K153" s="79"/>
      <c r="L153" s="79"/>
      <c r="M153" s="79"/>
      <c r="N153" s="79"/>
      <c r="O153" s="79"/>
      <c r="P153" s="79"/>
      <c r="Q153" s="79"/>
      <c r="S153" s="57" t="str">
        <f>IF($P$7="LIHTC",IF(ISBLANK($G153),"",VLOOKUP(IF($H153&gt;0,CONCATENATE($H153*100," ",$P$8),CONCATENATE($H153," ",$P$8)),'TC Income Limits'!A:I,HLOOKUP(Form!$E153,'TC Income Limits'!$B$1:$I$1,1,FALSE)+1,FALSE)),IF(ISBLANK($L153),"",VLOOKUP(IF($H153&gt;0,CONCATENATE($H153*100," ",$P$8),CONCATENATE($H153," ",$P$8)),'Income Limit'!A:L,HLOOKUP(Form!$E153,'Income Limit'!$E$1:$L$1,1,FALSE)+4,FALSE)))</f>
        <v/>
      </c>
      <c r="T153" s="92" t="str">
        <f>IF(OR(ISBLANK(B153),ISBLANK(E153),ISBLANK(G153),ISBLANK(H153),ISBLANK(L153),ISBLANK(P117)),"",IF(P117="lihtc", VLOOKUP(IF($H153&gt;0,CONCATENATE($H153*100," ",$P$8),CONCATENATE($H153," ",$P$8)),'TC Rent Limits'!A:I,HLOOKUP(Form!$B153+1,'TC Rent Limits'!$B$1:$I$1,1,FALSE)+1,FALSE),IF(P117="state",VLOOKUP(IF($H153&gt;0,CONCATENATE($H153*100," ",$P$8),CONCATENATE($H153," ",$P$8)),'Rent Limit'!A:L,HLOOKUP(Form!$E153,'Rent Limit'!$E$1:$L$1,1,FALSE)+4,FALSE),"")))</f>
        <v/>
      </c>
    </row>
    <row r="154" spans="1:20" x14ac:dyDescent="0.25">
      <c r="A154" s="79"/>
      <c r="B154" s="79"/>
      <c r="C154" s="79"/>
      <c r="D154" s="79"/>
      <c r="E154" s="79"/>
      <c r="F154" s="79"/>
      <c r="G154" s="79"/>
      <c r="H154" s="80"/>
      <c r="I154" s="79"/>
      <c r="J154" s="79"/>
      <c r="K154" s="79"/>
      <c r="L154" s="79"/>
      <c r="M154" s="79"/>
      <c r="N154" s="79"/>
      <c r="O154" s="79"/>
      <c r="P154" s="79"/>
      <c r="Q154" s="79"/>
      <c r="S154" s="57" t="str">
        <f>IF($P$7="LIHTC",IF(ISBLANK($G154),"",VLOOKUP(IF($H154&gt;0,CONCATENATE($H154*100," ",$P$8),CONCATENATE($H154," ",$P$8)),'TC Income Limits'!A:I,HLOOKUP(Form!$E154,'TC Income Limits'!$B$1:$I$1,1,FALSE)+1,FALSE)),IF(ISBLANK($L154),"",VLOOKUP(IF($H154&gt;0,CONCATENATE($H154*100," ",$P$8),CONCATENATE($H154," ",$P$8)),'Income Limit'!A:L,HLOOKUP(Form!$E154,'Income Limit'!$E$1:$L$1,1,FALSE)+4,FALSE)))</f>
        <v/>
      </c>
      <c r="T154" s="92" t="str">
        <f>IF(OR(ISBLANK(B154),ISBLANK(E154),ISBLANK(G154),ISBLANK(H154),ISBLANK(L154),ISBLANK(P118)),"",IF(P118="lihtc", VLOOKUP(IF($H154&gt;0,CONCATENATE($H154*100," ",$P$8),CONCATENATE($H154," ",$P$8)),'TC Rent Limits'!A:I,HLOOKUP(Form!$B154+1,'TC Rent Limits'!$B$1:$I$1,1,FALSE)+1,FALSE),IF(P118="state",VLOOKUP(IF($H154&gt;0,CONCATENATE($H154*100," ",$P$8),CONCATENATE($H154," ",$P$8)),'Rent Limit'!A:L,HLOOKUP(Form!$E154,'Rent Limit'!$E$1:$L$1,1,FALSE)+4,FALSE),"")))</f>
        <v/>
      </c>
    </row>
    <row r="155" spans="1:20" x14ac:dyDescent="0.25">
      <c r="A155" s="79"/>
      <c r="B155" s="79"/>
      <c r="C155" s="79"/>
      <c r="D155" s="79"/>
      <c r="E155" s="79"/>
      <c r="F155" s="79"/>
      <c r="G155" s="79"/>
      <c r="H155" s="80"/>
      <c r="I155" s="79"/>
      <c r="J155" s="79"/>
      <c r="K155" s="79"/>
      <c r="L155" s="79"/>
      <c r="M155" s="79"/>
      <c r="N155" s="79"/>
      <c r="O155" s="79"/>
      <c r="P155" s="79"/>
      <c r="Q155" s="79"/>
      <c r="S155" s="57" t="str">
        <f>IF($P$7="LIHTC",IF(ISBLANK($G155),"",VLOOKUP(IF($H155&gt;0,CONCATENATE($H155*100," ",$P$8),CONCATENATE($H155," ",$P$8)),'TC Income Limits'!A:I,HLOOKUP(Form!$E155,'TC Income Limits'!$B$1:$I$1,1,FALSE)+1,FALSE)),IF(ISBLANK($L155),"",VLOOKUP(IF($H155&gt;0,CONCATENATE($H155*100," ",$P$8),CONCATENATE($H155," ",$P$8)),'Income Limit'!A:L,HLOOKUP(Form!$E155,'Income Limit'!$E$1:$L$1,1,FALSE)+4,FALSE)))</f>
        <v/>
      </c>
      <c r="T155" s="92" t="str">
        <f>IF(OR(ISBLANK(B155),ISBLANK(E155),ISBLANK(G155),ISBLANK(H155),ISBLANK(L155),ISBLANK(P119)),"",IF(P119="lihtc", VLOOKUP(IF($H155&gt;0,CONCATENATE($H155*100," ",$P$8),CONCATENATE($H155," ",$P$8)),'TC Rent Limits'!A:I,HLOOKUP(Form!$B155+1,'TC Rent Limits'!$B$1:$I$1,1,FALSE)+1,FALSE),IF(P119="state",VLOOKUP(IF($H155&gt;0,CONCATENATE($H155*100," ",$P$8),CONCATENATE($H155," ",$P$8)),'Rent Limit'!A:L,HLOOKUP(Form!$E155,'Rent Limit'!$E$1:$L$1,1,FALSE)+4,FALSE),"")))</f>
        <v/>
      </c>
    </row>
    <row r="156" spans="1:20" x14ac:dyDescent="0.25">
      <c r="A156" s="79"/>
      <c r="B156" s="79"/>
      <c r="C156" s="79"/>
      <c r="D156" s="79"/>
      <c r="E156" s="79"/>
      <c r="F156" s="79"/>
      <c r="G156" s="79"/>
      <c r="H156" s="80"/>
      <c r="I156" s="79"/>
      <c r="J156" s="79"/>
      <c r="K156" s="79"/>
      <c r="L156" s="79"/>
      <c r="M156" s="79"/>
      <c r="N156" s="79"/>
      <c r="O156" s="79"/>
      <c r="P156" s="79"/>
      <c r="Q156" s="79"/>
      <c r="S156" s="57" t="str">
        <f>IF($P$7="LIHTC",IF(ISBLANK($G156),"",VLOOKUP(IF($H156&gt;0,CONCATENATE($H156*100," ",$P$8),CONCATENATE($H156," ",$P$8)),'TC Income Limits'!A:I,HLOOKUP(Form!$E156,'TC Income Limits'!$B$1:$I$1,1,FALSE)+1,FALSE)),IF(ISBLANK($L156),"",VLOOKUP(IF($H156&gt;0,CONCATENATE($H156*100," ",$P$8),CONCATENATE($H156," ",$P$8)),'Income Limit'!A:L,HLOOKUP(Form!$E156,'Income Limit'!$E$1:$L$1,1,FALSE)+4,FALSE)))</f>
        <v/>
      </c>
      <c r="T156" s="92" t="str">
        <f>IF(OR(ISBLANK(B156),ISBLANK(E156),ISBLANK(G156),ISBLANK(H156),ISBLANK(L156),ISBLANK(P120)),"",IF(P120="lihtc", VLOOKUP(IF($H156&gt;0,CONCATENATE($H156*100," ",$P$8),CONCATENATE($H156," ",$P$8)),'TC Rent Limits'!A:I,HLOOKUP(Form!$B156+1,'TC Rent Limits'!$B$1:$I$1,1,FALSE)+1,FALSE),IF(P120="state",VLOOKUP(IF($H156&gt;0,CONCATENATE($H156*100," ",$P$8),CONCATENATE($H156," ",$P$8)),'Rent Limit'!A:L,HLOOKUP(Form!$E156,'Rent Limit'!$E$1:$L$1,1,FALSE)+4,FALSE),"")))</f>
        <v/>
      </c>
    </row>
    <row r="157" spans="1:20" x14ac:dyDescent="0.25">
      <c r="A157" s="79"/>
      <c r="B157" s="79"/>
      <c r="C157" s="79"/>
      <c r="D157" s="79"/>
      <c r="E157" s="79"/>
      <c r="F157" s="79"/>
      <c r="G157" s="79"/>
      <c r="H157" s="80"/>
      <c r="I157" s="79"/>
      <c r="J157" s="79"/>
      <c r="K157" s="79"/>
      <c r="L157" s="79"/>
      <c r="M157" s="79"/>
      <c r="N157" s="79"/>
      <c r="O157" s="79"/>
      <c r="P157" s="79"/>
      <c r="Q157" s="79"/>
      <c r="S157" s="57" t="str">
        <f>IF($P$7="LIHTC",IF(ISBLANK($G157),"",VLOOKUP(IF($H157&gt;0,CONCATENATE($H157*100," ",$P$8),CONCATENATE($H157," ",$P$8)),'TC Income Limits'!A:I,HLOOKUP(Form!$E157,'TC Income Limits'!$B$1:$I$1,1,FALSE)+1,FALSE)),IF(ISBLANK($L157),"",VLOOKUP(IF($H157&gt;0,CONCATENATE($H157*100," ",$P$8),CONCATENATE($H157," ",$P$8)),'Income Limit'!A:L,HLOOKUP(Form!$E157,'Income Limit'!$E$1:$L$1,1,FALSE)+4,FALSE)))</f>
        <v/>
      </c>
      <c r="T157" s="92" t="str">
        <f>IF(OR(ISBLANK(B157),ISBLANK(E157),ISBLANK(G157),ISBLANK(H157),ISBLANK(L157),ISBLANK(P121)),"",IF(P121="lihtc", VLOOKUP(IF($H157&gt;0,CONCATENATE($H157*100," ",$P$8),CONCATENATE($H157," ",$P$8)),'TC Rent Limits'!A:I,HLOOKUP(Form!$B157+1,'TC Rent Limits'!$B$1:$I$1,1,FALSE)+1,FALSE),IF(P121="state",VLOOKUP(IF($H157&gt;0,CONCATENATE($H157*100," ",$P$8),CONCATENATE($H157," ",$P$8)),'Rent Limit'!A:L,HLOOKUP(Form!$E157,'Rent Limit'!$E$1:$L$1,1,FALSE)+4,FALSE),"")))</f>
        <v/>
      </c>
    </row>
    <row r="158" spans="1:20" x14ac:dyDescent="0.25">
      <c r="A158" s="79"/>
      <c r="B158" s="79"/>
      <c r="C158" s="79"/>
      <c r="D158" s="79"/>
      <c r="E158" s="79"/>
      <c r="F158" s="79"/>
      <c r="G158" s="79"/>
      <c r="H158" s="80"/>
      <c r="I158" s="79"/>
      <c r="J158" s="79"/>
      <c r="K158" s="79"/>
      <c r="L158" s="79"/>
      <c r="M158" s="79"/>
      <c r="N158" s="79"/>
      <c r="O158" s="79"/>
      <c r="P158" s="79"/>
      <c r="Q158" s="79"/>
      <c r="S158" s="57" t="str">
        <f>IF($P$7="LIHTC",IF(ISBLANK($G158),"",VLOOKUP(IF($H158&gt;0,CONCATENATE($H158*100," ",$P$8),CONCATENATE($H158," ",$P$8)),'TC Income Limits'!A:I,HLOOKUP(Form!$E158,'TC Income Limits'!$B$1:$I$1,1,FALSE)+1,FALSE)),IF(ISBLANK($L158),"",VLOOKUP(IF($H158&gt;0,CONCATENATE($H158*100," ",$P$8),CONCATENATE($H158," ",$P$8)),'Income Limit'!A:L,HLOOKUP(Form!$E158,'Income Limit'!$E$1:$L$1,1,FALSE)+4,FALSE)))</f>
        <v/>
      </c>
      <c r="T158" s="92" t="str">
        <f>IF(OR(ISBLANK(B158),ISBLANK(E158),ISBLANK(G158),ISBLANK(H158),ISBLANK(L158),ISBLANK(P122)),"",IF(P122="lihtc", VLOOKUP(IF($H158&gt;0,CONCATENATE($H158*100," ",$P$8),CONCATENATE($H158," ",$P$8)),'TC Rent Limits'!A:I,HLOOKUP(Form!$B158+1,'TC Rent Limits'!$B$1:$I$1,1,FALSE)+1,FALSE),IF(P122="state",VLOOKUP(IF($H158&gt;0,CONCATENATE($H158*100," ",$P$8),CONCATENATE($H158," ",$P$8)),'Rent Limit'!A:L,HLOOKUP(Form!$E158,'Rent Limit'!$E$1:$L$1,1,FALSE)+4,FALSE),"")))</f>
        <v/>
      </c>
    </row>
    <row r="159" spans="1:20" x14ac:dyDescent="0.25">
      <c r="A159" s="79"/>
      <c r="B159" s="79"/>
      <c r="C159" s="79"/>
      <c r="D159" s="79"/>
      <c r="E159" s="79"/>
      <c r="F159" s="79"/>
      <c r="G159" s="79"/>
      <c r="H159" s="80"/>
      <c r="I159" s="79"/>
      <c r="J159" s="79"/>
      <c r="K159" s="79"/>
      <c r="L159" s="79"/>
      <c r="M159" s="79"/>
      <c r="N159" s="79"/>
      <c r="O159" s="79"/>
      <c r="P159" s="79"/>
      <c r="Q159" s="79"/>
      <c r="S159" s="57" t="str">
        <f>IF($P$7="LIHTC",IF(ISBLANK($G159),"",VLOOKUP(IF($H159&gt;0,CONCATENATE($H159*100," ",$P$8),CONCATENATE($H159," ",$P$8)),'TC Income Limits'!A:I,HLOOKUP(Form!$E159,'TC Income Limits'!$B$1:$I$1,1,FALSE)+1,FALSE)),IF(ISBLANK($L159),"",VLOOKUP(IF($H159&gt;0,CONCATENATE($H159*100," ",$P$8),CONCATENATE($H159," ",$P$8)),'Income Limit'!A:L,HLOOKUP(Form!$E159,'Income Limit'!$E$1:$L$1,1,FALSE)+4,FALSE)))</f>
        <v/>
      </c>
      <c r="T159" s="92" t="str">
        <f>IF(OR(ISBLANK(B159),ISBLANK(E159),ISBLANK(G159),ISBLANK(H159),ISBLANK(L159),ISBLANK(P123)),"",IF(P123="lihtc", VLOOKUP(IF($H159&gt;0,CONCATENATE($H159*100," ",$P$8),CONCATENATE($H159," ",$P$8)),'TC Rent Limits'!A:I,HLOOKUP(Form!$B159+1,'TC Rent Limits'!$B$1:$I$1,1,FALSE)+1,FALSE),IF(P123="state",VLOOKUP(IF($H159&gt;0,CONCATENATE($H159*100," ",$P$8),CONCATENATE($H159," ",$P$8)),'Rent Limit'!A:L,HLOOKUP(Form!$E159,'Rent Limit'!$E$1:$L$1,1,FALSE)+4,FALSE),"")))</f>
        <v/>
      </c>
    </row>
    <row r="160" spans="1:20" x14ac:dyDescent="0.25">
      <c r="A160" s="79"/>
      <c r="B160" s="79"/>
      <c r="C160" s="79"/>
      <c r="D160" s="79"/>
      <c r="E160" s="79"/>
      <c r="F160" s="79"/>
      <c r="G160" s="79"/>
      <c r="H160" s="80"/>
      <c r="I160" s="79"/>
      <c r="J160" s="79"/>
      <c r="K160" s="79"/>
      <c r="L160" s="79"/>
      <c r="M160" s="79"/>
      <c r="N160" s="79"/>
      <c r="O160" s="79"/>
      <c r="P160" s="79"/>
      <c r="Q160" s="79"/>
      <c r="S160" s="57" t="str">
        <f>IF($P$7="LIHTC",IF(ISBLANK($G160),"",VLOOKUP(IF($H160&gt;0,CONCATENATE($H160*100," ",$P$8),CONCATENATE($H160," ",$P$8)),'TC Income Limits'!A:I,HLOOKUP(Form!$E160,'TC Income Limits'!$B$1:$I$1,1,FALSE)+1,FALSE)),IF(ISBLANK($L160),"",VLOOKUP(IF($H160&gt;0,CONCATENATE($H160*100," ",$P$8),CONCATENATE($H160," ",$P$8)),'Income Limit'!A:L,HLOOKUP(Form!$E160,'Income Limit'!$E$1:$L$1,1,FALSE)+4,FALSE)))</f>
        <v/>
      </c>
      <c r="T160" s="92" t="str">
        <f>IF(OR(ISBLANK(B160),ISBLANK(E160),ISBLANK(G160),ISBLANK(H160),ISBLANK(L160),ISBLANK(P124)),"",IF(P124="lihtc", VLOOKUP(IF($H160&gt;0,CONCATENATE($H160*100," ",$P$8),CONCATENATE($H160," ",$P$8)),'TC Rent Limits'!A:I,HLOOKUP(Form!$B160+1,'TC Rent Limits'!$B$1:$I$1,1,FALSE)+1,FALSE),IF(P124="state",VLOOKUP(IF($H160&gt;0,CONCATENATE($H160*100," ",$P$8),CONCATENATE($H160," ",$P$8)),'Rent Limit'!A:L,HLOOKUP(Form!$E160,'Rent Limit'!$E$1:$L$1,1,FALSE)+4,FALSE),"")))</f>
        <v/>
      </c>
    </row>
    <row r="161" spans="1:20" x14ac:dyDescent="0.25">
      <c r="A161" s="79"/>
      <c r="B161" s="79"/>
      <c r="C161" s="79"/>
      <c r="D161" s="79"/>
      <c r="E161" s="79"/>
      <c r="F161" s="79"/>
      <c r="G161" s="79"/>
      <c r="H161" s="80"/>
      <c r="I161" s="79"/>
      <c r="J161" s="79"/>
      <c r="K161" s="79"/>
      <c r="L161" s="79"/>
      <c r="M161" s="79"/>
      <c r="N161" s="79"/>
      <c r="O161" s="79"/>
      <c r="P161" s="79"/>
      <c r="Q161" s="79"/>
      <c r="S161" s="57" t="str">
        <f>IF($P$7="LIHTC",IF(ISBLANK($G161),"",VLOOKUP(IF($H161&gt;0,CONCATENATE($H161*100," ",$P$8),CONCATENATE($H161," ",$P$8)),'TC Income Limits'!A:I,HLOOKUP(Form!$E161,'TC Income Limits'!$B$1:$I$1,1,FALSE)+1,FALSE)),IF(ISBLANK($L161),"",VLOOKUP(IF($H161&gt;0,CONCATENATE($H161*100," ",$P$8),CONCATENATE($H161," ",$P$8)),'Income Limit'!A:L,HLOOKUP(Form!$E161,'Income Limit'!$E$1:$L$1,1,FALSE)+4,FALSE)))</f>
        <v/>
      </c>
      <c r="T161" s="92" t="str">
        <f>IF(OR(ISBLANK(B161),ISBLANK(E161),ISBLANK(G161),ISBLANK(H161),ISBLANK(L161),ISBLANK(P125)),"",IF(P125="lihtc", VLOOKUP(IF($H161&gt;0,CONCATENATE($H161*100," ",$P$8),CONCATENATE($H161," ",$P$8)),'TC Rent Limits'!A:I,HLOOKUP(Form!$B161+1,'TC Rent Limits'!$B$1:$I$1,1,FALSE)+1,FALSE),IF(P125="state",VLOOKUP(IF($H161&gt;0,CONCATENATE($H161*100," ",$P$8),CONCATENATE($H161," ",$P$8)),'Rent Limit'!A:L,HLOOKUP(Form!$E161,'Rent Limit'!$E$1:$L$1,1,FALSE)+4,FALSE),"")))</f>
        <v/>
      </c>
    </row>
    <row r="162" spans="1:20" x14ac:dyDescent="0.25">
      <c r="A162" s="79"/>
      <c r="B162" s="79"/>
      <c r="C162" s="79"/>
      <c r="D162" s="79"/>
      <c r="E162" s="79"/>
      <c r="F162" s="79"/>
      <c r="G162" s="79"/>
      <c r="H162" s="80"/>
      <c r="I162" s="79"/>
      <c r="J162" s="79"/>
      <c r="K162" s="79"/>
      <c r="L162" s="79"/>
      <c r="M162" s="79"/>
      <c r="N162" s="79"/>
      <c r="O162" s="79"/>
      <c r="P162" s="79"/>
      <c r="Q162" s="79"/>
      <c r="S162" s="57" t="str">
        <f>IF($P$7="LIHTC",IF(ISBLANK($G162),"",VLOOKUP(IF($H162&gt;0,CONCATENATE($H162*100," ",$P$8),CONCATENATE($H162," ",$P$8)),'TC Income Limits'!A:I,HLOOKUP(Form!$E162,'TC Income Limits'!$B$1:$I$1,1,FALSE)+1,FALSE)),IF(ISBLANK($L162),"",VLOOKUP(IF($H162&gt;0,CONCATENATE($H162*100," ",$P$8),CONCATENATE($H162," ",$P$8)),'Income Limit'!A:L,HLOOKUP(Form!$E162,'Income Limit'!$E$1:$L$1,1,FALSE)+4,FALSE)))</f>
        <v/>
      </c>
      <c r="T162" s="92" t="str">
        <f>IF(OR(ISBLANK(B162),ISBLANK(E162),ISBLANK(G162),ISBLANK(H162),ISBLANK(L162),ISBLANK(P126)),"",IF(P126="lihtc", VLOOKUP(IF($H162&gt;0,CONCATENATE($H162*100," ",$P$8),CONCATENATE($H162," ",$P$8)),'TC Rent Limits'!A:I,HLOOKUP(Form!$B162+1,'TC Rent Limits'!$B$1:$I$1,1,FALSE)+1,FALSE),IF(P126="state",VLOOKUP(IF($H162&gt;0,CONCATENATE($H162*100," ",$P$8),CONCATENATE($H162," ",$P$8)),'Rent Limit'!A:L,HLOOKUP(Form!$E162,'Rent Limit'!$E$1:$L$1,1,FALSE)+4,FALSE),"")))</f>
        <v/>
      </c>
    </row>
    <row r="163" spans="1:20" x14ac:dyDescent="0.25">
      <c r="A163" s="79"/>
      <c r="B163" s="79"/>
      <c r="C163" s="79"/>
      <c r="D163" s="79"/>
      <c r="E163" s="79"/>
      <c r="F163" s="79"/>
      <c r="G163" s="79"/>
      <c r="H163" s="80"/>
      <c r="I163" s="79"/>
      <c r="J163" s="79"/>
      <c r="K163" s="79"/>
      <c r="L163" s="79"/>
      <c r="M163" s="79"/>
      <c r="N163" s="79"/>
      <c r="O163" s="79"/>
      <c r="P163" s="79"/>
      <c r="Q163" s="79"/>
      <c r="S163" s="57" t="str">
        <f>IF($P$7="LIHTC",IF(ISBLANK($G163),"",VLOOKUP(IF($H163&gt;0,CONCATENATE($H163*100," ",$P$8),CONCATENATE($H163," ",$P$8)),'TC Income Limits'!A:I,HLOOKUP(Form!$E163,'TC Income Limits'!$B$1:$I$1,1,FALSE)+1,FALSE)),IF(ISBLANK($L163),"",VLOOKUP(IF($H163&gt;0,CONCATENATE($H163*100," ",$P$8),CONCATENATE($H163," ",$P$8)),'Income Limit'!A:L,HLOOKUP(Form!$E163,'Income Limit'!$E$1:$L$1,1,FALSE)+4,FALSE)))</f>
        <v/>
      </c>
      <c r="T163" s="92" t="str">
        <f>IF(OR(ISBLANK(B163),ISBLANK(E163),ISBLANK(G163),ISBLANK(H163),ISBLANK(L163),ISBLANK(P127)),"",IF(P127="lihtc", VLOOKUP(IF($H163&gt;0,CONCATENATE($H163*100," ",$P$8),CONCATENATE($H163," ",$P$8)),'TC Rent Limits'!A:I,HLOOKUP(Form!$B163+1,'TC Rent Limits'!$B$1:$I$1,1,FALSE)+1,FALSE),IF(P127="state",VLOOKUP(IF($H163&gt;0,CONCATENATE($H163*100," ",$P$8),CONCATENATE($H163," ",$P$8)),'Rent Limit'!A:L,HLOOKUP(Form!$E163,'Rent Limit'!$E$1:$L$1,1,FALSE)+4,FALSE),"")))</f>
        <v/>
      </c>
    </row>
    <row r="164" spans="1:20" x14ac:dyDescent="0.25">
      <c r="A164" s="79"/>
      <c r="B164" s="79"/>
      <c r="C164" s="79"/>
      <c r="D164" s="79"/>
      <c r="E164" s="79"/>
      <c r="F164" s="79"/>
      <c r="G164" s="79"/>
      <c r="H164" s="80"/>
      <c r="I164" s="79"/>
      <c r="J164" s="79"/>
      <c r="K164" s="79"/>
      <c r="L164" s="79"/>
      <c r="M164" s="79"/>
      <c r="N164" s="79"/>
      <c r="O164" s="79"/>
      <c r="P164" s="79"/>
      <c r="Q164" s="79"/>
      <c r="S164" s="57" t="str">
        <f>IF($P$7="LIHTC",IF(ISBLANK($G164),"",VLOOKUP(IF($H164&gt;0,CONCATENATE($H164*100," ",$P$8),CONCATENATE($H164," ",$P$8)),'TC Income Limits'!A:I,HLOOKUP(Form!$E164,'TC Income Limits'!$B$1:$I$1,1,FALSE)+1,FALSE)),IF(ISBLANK($L164),"",VLOOKUP(IF($H164&gt;0,CONCATENATE($H164*100," ",$P$8),CONCATENATE($H164," ",$P$8)),'Income Limit'!A:L,HLOOKUP(Form!$E164,'Income Limit'!$E$1:$L$1,1,FALSE)+4,FALSE)))</f>
        <v/>
      </c>
      <c r="T164" s="92" t="str">
        <f>IF(OR(ISBLANK(B164),ISBLANK(E164),ISBLANK(G164),ISBLANK(H164),ISBLANK(L164),ISBLANK(P128)),"",IF(P128="lihtc", VLOOKUP(IF($H164&gt;0,CONCATENATE($H164*100," ",$P$8),CONCATENATE($H164," ",$P$8)),'TC Rent Limits'!A:I,HLOOKUP(Form!$B164+1,'TC Rent Limits'!$B$1:$I$1,1,FALSE)+1,FALSE),IF(P128="state",VLOOKUP(IF($H164&gt;0,CONCATENATE($H164*100," ",$P$8),CONCATENATE($H164," ",$P$8)),'Rent Limit'!A:L,HLOOKUP(Form!$E164,'Rent Limit'!$E$1:$L$1,1,FALSE)+4,FALSE),"")))</f>
        <v/>
      </c>
    </row>
    <row r="165" spans="1:20" x14ac:dyDescent="0.25">
      <c r="A165" s="79"/>
      <c r="B165" s="79"/>
      <c r="C165" s="79"/>
      <c r="D165" s="79"/>
      <c r="E165" s="79"/>
      <c r="F165" s="79"/>
      <c r="G165" s="79"/>
      <c r="H165" s="80"/>
      <c r="I165" s="79"/>
      <c r="J165" s="79"/>
      <c r="K165" s="79"/>
      <c r="L165" s="79"/>
      <c r="M165" s="79"/>
      <c r="N165" s="79"/>
      <c r="O165" s="79"/>
      <c r="P165" s="79"/>
      <c r="Q165" s="79"/>
      <c r="S165" s="57" t="str">
        <f>IF($P$7="LIHTC",IF(ISBLANK($G165),"",VLOOKUP(IF($H165&gt;0,CONCATENATE($H165*100," ",$P$8),CONCATENATE($H165," ",$P$8)),'TC Income Limits'!A:I,HLOOKUP(Form!$E165,'TC Income Limits'!$B$1:$I$1,1,FALSE)+1,FALSE)),IF(ISBLANK($L165),"",VLOOKUP(IF($H165&gt;0,CONCATENATE($H165*100," ",$P$8),CONCATENATE($H165," ",$P$8)),'Income Limit'!A:L,HLOOKUP(Form!$E165,'Income Limit'!$E$1:$L$1,1,FALSE)+4,FALSE)))</f>
        <v/>
      </c>
      <c r="T165" s="92" t="str">
        <f>IF(OR(ISBLANK(B165),ISBLANK(E165),ISBLANK(G165),ISBLANK(H165),ISBLANK(L165),ISBLANK(P129)),"",IF(P129="lihtc", VLOOKUP(IF($H165&gt;0,CONCATENATE($H165*100," ",$P$8),CONCATENATE($H165," ",$P$8)),'TC Rent Limits'!A:I,HLOOKUP(Form!$B165+1,'TC Rent Limits'!$B$1:$I$1,1,FALSE)+1,FALSE),IF(P129="state",VLOOKUP(IF($H165&gt;0,CONCATENATE($H165*100," ",$P$8),CONCATENATE($H165," ",$P$8)),'Rent Limit'!A:L,HLOOKUP(Form!$E165,'Rent Limit'!$E$1:$L$1,1,FALSE)+4,FALSE),"")))</f>
        <v/>
      </c>
    </row>
    <row r="166" spans="1:20" x14ac:dyDescent="0.25">
      <c r="A166" s="79"/>
      <c r="B166" s="79"/>
      <c r="C166" s="79"/>
      <c r="D166" s="79"/>
      <c r="E166" s="79"/>
      <c r="F166" s="79"/>
      <c r="G166" s="79"/>
      <c r="H166" s="80"/>
      <c r="I166" s="79"/>
      <c r="J166" s="79"/>
      <c r="K166" s="79"/>
      <c r="L166" s="79"/>
      <c r="M166" s="79"/>
      <c r="N166" s="79"/>
      <c r="O166" s="79"/>
      <c r="P166" s="79"/>
      <c r="Q166" s="79"/>
      <c r="S166" s="57" t="str">
        <f>IF($P$7="LIHTC",IF(ISBLANK($G166),"",VLOOKUP(IF($H166&gt;0,CONCATENATE($H166*100," ",$P$8),CONCATENATE($H166," ",$P$8)),'TC Income Limits'!A:I,HLOOKUP(Form!$E166,'TC Income Limits'!$B$1:$I$1,1,FALSE)+1,FALSE)),IF(ISBLANK($L166),"",VLOOKUP(IF($H166&gt;0,CONCATENATE($H166*100," ",$P$8),CONCATENATE($H166," ",$P$8)),'Income Limit'!A:L,HLOOKUP(Form!$E166,'Income Limit'!$E$1:$L$1,1,FALSE)+4,FALSE)))</f>
        <v/>
      </c>
      <c r="T166" s="92" t="str">
        <f>IF(OR(ISBLANK(B166),ISBLANK(E166),ISBLANK(G166),ISBLANK(H166),ISBLANK(L166),ISBLANK(P130)),"",IF(P130="lihtc", VLOOKUP(IF($H166&gt;0,CONCATENATE($H166*100," ",$P$8),CONCATENATE($H166," ",$P$8)),'TC Rent Limits'!A:I,HLOOKUP(Form!$B166+1,'TC Rent Limits'!$B$1:$I$1,1,FALSE)+1,FALSE),IF(P130="state",VLOOKUP(IF($H166&gt;0,CONCATENATE($H166*100," ",$P$8),CONCATENATE($H166," ",$P$8)),'Rent Limit'!A:L,HLOOKUP(Form!$E166,'Rent Limit'!$E$1:$L$1,1,FALSE)+4,FALSE),"")))</f>
        <v/>
      </c>
    </row>
    <row r="167" spans="1:20" x14ac:dyDescent="0.25">
      <c r="A167" s="79"/>
      <c r="B167" s="79"/>
      <c r="C167" s="79"/>
      <c r="D167" s="79"/>
      <c r="E167" s="79"/>
      <c r="F167" s="79"/>
      <c r="G167" s="79"/>
      <c r="H167" s="80"/>
      <c r="I167" s="79"/>
      <c r="J167" s="79"/>
      <c r="K167" s="79"/>
      <c r="L167" s="79"/>
      <c r="M167" s="79"/>
      <c r="N167" s="79"/>
      <c r="O167" s="79"/>
      <c r="P167" s="79"/>
      <c r="Q167" s="79"/>
      <c r="S167" s="57" t="str">
        <f>IF($P$7="LIHTC",IF(ISBLANK($G167),"",VLOOKUP(IF($H167&gt;0,CONCATENATE($H167*100," ",$P$8),CONCATENATE($H167," ",$P$8)),'TC Income Limits'!A:I,HLOOKUP(Form!$E167,'TC Income Limits'!$B$1:$I$1,1,FALSE)+1,FALSE)),IF(ISBLANK($L167),"",VLOOKUP(IF($H167&gt;0,CONCATENATE($H167*100," ",$P$8),CONCATENATE($H167," ",$P$8)),'Income Limit'!A:L,HLOOKUP(Form!$E167,'Income Limit'!$E$1:$L$1,1,FALSE)+4,FALSE)))</f>
        <v/>
      </c>
      <c r="T167" s="92" t="str">
        <f>IF(OR(ISBLANK(B167),ISBLANK(E167),ISBLANK(G167),ISBLANK(H167),ISBLANK(L167),ISBLANK(P131)),"",IF(P131="lihtc", VLOOKUP(IF($H167&gt;0,CONCATENATE($H167*100," ",$P$8),CONCATENATE($H167," ",$P$8)),'TC Rent Limits'!A:I,HLOOKUP(Form!$B167+1,'TC Rent Limits'!$B$1:$I$1,1,FALSE)+1,FALSE),IF(P131="state",VLOOKUP(IF($H167&gt;0,CONCATENATE($H167*100," ",$P$8),CONCATENATE($H167," ",$P$8)),'Rent Limit'!A:L,HLOOKUP(Form!$E167,'Rent Limit'!$E$1:$L$1,1,FALSE)+4,FALSE),"")))</f>
        <v/>
      </c>
    </row>
    <row r="168" spans="1:20" x14ac:dyDescent="0.25">
      <c r="A168" s="79"/>
      <c r="B168" s="79"/>
      <c r="C168" s="79"/>
      <c r="D168" s="79"/>
      <c r="E168" s="79"/>
      <c r="F168" s="79"/>
      <c r="G168" s="79"/>
      <c r="H168" s="80"/>
      <c r="I168" s="79"/>
      <c r="J168" s="79"/>
      <c r="K168" s="79"/>
      <c r="L168" s="79"/>
      <c r="M168" s="79"/>
      <c r="N168" s="79"/>
      <c r="O168" s="79"/>
      <c r="P168" s="79"/>
      <c r="Q168" s="79"/>
      <c r="S168" s="57" t="str">
        <f>IF($P$7="LIHTC",IF(ISBLANK($G168),"",VLOOKUP(IF($H168&gt;0,CONCATENATE($H168*100," ",$P$8),CONCATENATE($H168," ",$P$8)),'TC Income Limits'!A:I,HLOOKUP(Form!$E168,'TC Income Limits'!$B$1:$I$1,1,FALSE)+1,FALSE)),IF(ISBLANK($L168),"",VLOOKUP(IF($H168&gt;0,CONCATENATE($H168*100," ",$P$8),CONCATENATE($H168," ",$P$8)),'Income Limit'!A:L,HLOOKUP(Form!$E168,'Income Limit'!$E$1:$L$1,1,FALSE)+4,FALSE)))</f>
        <v/>
      </c>
      <c r="T168" s="92" t="str">
        <f>IF(OR(ISBLANK(B168),ISBLANK(E168),ISBLANK(G168),ISBLANK(H168),ISBLANK(L168),ISBLANK(P132)),"",IF(P132="lihtc", VLOOKUP(IF($H168&gt;0,CONCATENATE($H168*100," ",$P$8),CONCATENATE($H168," ",$P$8)),'TC Rent Limits'!A:I,HLOOKUP(Form!$B168+1,'TC Rent Limits'!$B$1:$I$1,1,FALSE)+1,FALSE),IF(P132="state",VLOOKUP(IF($H168&gt;0,CONCATENATE($H168*100," ",$P$8),CONCATENATE($H168," ",$P$8)),'Rent Limit'!A:L,HLOOKUP(Form!$E168,'Rent Limit'!$E$1:$L$1,1,FALSE)+4,FALSE),"")))</f>
        <v/>
      </c>
    </row>
    <row r="169" spans="1:20" x14ac:dyDescent="0.25">
      <c r="A169" s="79"/>
      <c r="B169" s="79"/>
      <c r="C169" s="79"/>
      <c r="D169" s="79"/>
      <c r="E169" s="79"/>
      <c r="F169" s="79"/>
      <c r="G169" s="79"/>
      <c r="H169" s="80"/>
      <c r="I169" s="79"/>
      <c r="J169" s="79"/>
      <c r="K169" s="79"/>
      <c r="L169" s="79"/>
      <c r="M169" s="79"/>
      <c r="N169" s="79"/>
      <c r="O169" s="79"/>
      <c r="P169" s="79"/>
      <c r="Q169" s="79"/>
      <c r="S169" s="57" t="str">
        <f>IF($P$7="LIHTC",IF(ISBLANK($G169),"",VLOOKUP(IF($H169&gt;0,CONCATENATE($H169*100," ",$P$8),CONCATENATE($H169," ",$P$8)),'TC Income Limits'!A:I,HLOOKUP(Form!$E169,'TC Income Limits'!$B$1:$I$1,1,FALSE)+1,FALSE)),IF(ISBLANK($L169),"",VLOOKUP(IF($H169&gt;0,CONCATENATE($H169*100," ",$P$8),CONCATENATE($H169," ",$P$8)),'Income Limit'!A:L,HLOOKUP(Form!$E169,'Income Limit'!$E$1:$L$1,1,FALSE)+4,FALSE)))</f>
        <v/>
      </c>
      <c r="T169" s="92" t="str">
        <f>IF(OR(ISBLANK(B169),ISBLANK(E169),ISBLANK(G169),ISBLANK(H169),ISBLANK(L169),ISBLANK(P133)),"",IF(P133="lihtc", VLOOKUP(IF($H169&gt;0,CONCATENATE($H169*100," ",$P$8),CONCATENATE($H169," ",$P$8)),'TC Rent Limits'!A:I,HLOOKUP(Form!$B169+1,'TC Rent Limits'!$B$1:$I$1,1,FALSE)+1,FALSE),IF(P133="state",VLOOKUP(IF($H169&gt;0,CONCATENATE($H169*100," ",$P$8),CONCATENATE($H169," ",$P$8)),'Rent Limit'!A:L,HLOOKUP(Form!$E169,'Rent Limit'!$E$1:$L$1,1,FALSE)+4,FALSE),"")))</f>
        <v/>
      </c>
    </row>
    <row r="170" spans="1:20" x14ac:dyDescent="0.25">
      <c r="A170" s="79"/>
      <c r="B170" s="79"/>
      <c r="C170" s="79"/>
      <c r="D170" s="79"/>
      <c r="E170" s="79"/>
      <c r="F170" s="79"/>
      <c r="G170" s="79"/>
      <c r="H170" s="80"/>
      <c r="I170" s="79"/>
      <c r="J170" s="79"/>
      <c r="K170" s="79"/>
      <c r="L170" s="79"/>
      <c r="M170" s="79"/>
      <c r="N170" s="79"/>
      <c r="O170" s="79"/>
      <c r="P170" s="79"/>
      <c r="Q170" s="79"/>
      <c r="S170" s="57" t="str">
        <f>IF($P$7="LIHTC",IF(ISBLANK($G170),"",VLOOKUP(IF($H170&gt;0,CONCATENATE($H170*100," ",$P$8),CONCATENATE($H170," ",$P$8)),'TC Income Limits'!A:I,HLOOKUP(Form!$E170,'TC Income Limits'!$B$1:$I$1,1,FALSE)+1,FALSE)),IF(ISBLANK($L170),"",VLOOKUP(IF($H170&gt;0,CONCATENATE($H170*100," ",$P$8),CONCATENATE($H170," ",$P$8)),'Income Limit'!A:L,HLOOKUP(Form!$E170,'Income Limit'!$E$1:$L$1,1,FALSE)+4,FALSE)))</f>
        <v/>
      </c>
      <c r="T170" s="92" t="str">
        <f>IF(OR(ISBLANK(B170),ISBLANK(E170),ISBLANK(G170),ISBLANK(H170),ISBLANK(L170),ISBLANK(P134)),"",IF(P134="lihtc", VLOOKUP(IF($H170&gt;0,CONCATENATE($H170*100," ",$P$8),CONCATENATE($H170," ",$P$8)),'TC Rent Limits'!A:I,HLOOKUP(Form!$B170+1,'TC Rent Limits'!$B$1:$I$1,1,FALSE)+1,FALSE),IF(P134="state",VLOOKUP(IF($H170&gt;0,CONCATENATE($H170*100," ",$P$8),CONCATENATE($H170," ",$P$8)),'Rent Limit'!A:L,HLOOKUP(Form!$E170,'Rent Limit'!$E$1:$L$1,1,FALSE)+4,FALSE),"")))</f>
        <v/>
      </c>
    </row>
    <row r="171" spans="1:20" x14ac:dyDescent="0.25">
      <c r="A171" s="79"/>
      <c r="B171" s="79"/>
      <c r="C171" s="79"/>
      <c r="D171" s="79"/>
      <c r="E171" s="79"/>
      <c r="F171" s="79"/>
      <c r="G171" s="79"/>
      <c r="H171" s="80"/>
      <c r="I171" s="79"/>
      <c r="J171" s="79"/>
      <c r="K171" s="79"/>
      <c r="L171" s="79"/>
      <c r="M171" s="79"/>
      <c r="N171" s="79"/>
      <c r="O171" s="79"/>
      <c r="P171" s="79"/>
      <c r="Q171" s="79"/>
      <c r="S171" s="57" t="str">
        <f>IF($P$7="LIHTC",IF(ISBLANK($G171),"",VLOOKUP(IF($H171&gt;0,CONCATENATE($H171*100," ",$P$8),CONCATENATE($H171," ",$P$8)),'TC Income Limits'!A:I,HLOOKUP(Form!$E171,'TC Income Limits'!$B$1:$I$1,1,FALSE)+1,FALSE)),IF(ISBLANK($L171),"",VLOOKUP(IF($H171&gt;0,CONCATENATE($H171*100," ",$P$8),CONCATENATE($H171," ",$P$8)),'Income Limit'!A:L,HLOOKUP(Form!$E171,'Income Limit'!$E$1:$L$1,1,FALSE)+4,FALSE)))</f>
        <v/>
      </c>
      <c r="T171" s="92" t="str">
        <f>IF(OR(ISBLANK(B171),ISBLANK(E171),ISBLANK(G171),ISBLANK(H171),ISBLANK(L171),ISBLANK(P135)),"",IF(P135="lihtc", VLOOKUP(IF($H171&gt;0,CONCATENATE($H171*100," ",$P$8),CONCATENATE($H171," ",$P$8)),'TC Rent Limits'!A:I,HLOOKUP(Form!$B171+1,'TC Rent Limits'!$B$1:$I$1,1,FALSE)+1,FALSE),IF(P135="state",VLOOKUP(IF($H171&gt;0,CONCATENATE($H171*100," ",$P$8),CONCATENATE($H171," ",$P$8)),'Rent Limit'!A:L,HLOOKUP(Form!$E171,'Rent Limit'!$E$1:$L$1,1,FALSE)+4,FALSE),"")))</f>
        <v/>
      </c>
    </row>
    <row r="172" spans="1:20" x14ac:dyDescent="0.25">
      <c r="A172" s="79"/>
      <c r="B172" s="79"/>
      <c r="C172" s="79"/>
      <c r="D172" s="79"/>
      <c r="E172" s="79"/>
      <c r="F172" s="79"/>
      <c r="G172" s="79"/>
      <c r="H172" s="80"/>
      <c r="I172" s="79"/>
      <c r="J172" s="79"/>
      <c r="K172" s="79"/>
      <c r="L172" s="79"/>
      <c r="M172" s="79"/>
      <c r="N172" s="79"/>
      <c r="O172" s="79"/>
      <c r="P172" s="79"/>
      <c r="Q172" s="79"/>
      <c r="S172" s="57" t="str">
        <f>IF($P$7="LIHTC",IF(ISBLANK($G172),"",VLOOKUP(IF($H172&gt;0,CONCATENATE($H172*100," ",$P$8),CONCATENATE($H172," ",$P$8)),'TC Income Limits'!A:I,HLOOKUP(Form!$E172,'TC Income Limits'!$B$1:$I$1,1,FALSE)+1,FALSE)),IF(ISBLANK($L172),"",VLOOKUP(IF($H172&gt;0,CONCATENATE($H172*100," ",$P$8),CONCATENATE($H172," ",$P$8)),'Income Limit'!A:L,HLOOKUP(Form!$E172,'Income Limit'!$E$1:$L$1,1,FALSE)+4,FALSE)))</f>
        <v/>
      </c>
      <c r="T172" s="92" t="str">
        <f>IF(OR(ISBLANK(B172),ISBLANK(E172),ISBLANK(G172),ISBLANK(H172),ISBLANK(L172),ISBLANK(P136)),"",IF(P136="lihtc", VLOOKUP(IF($H172&gt;0,CONCATENATE($H172*100," ",$P$8),CONCATENATE($H172," ",$P$8)),'TC Rent Limits'!A:I,HLOOKUP(Form!$B172+1,'TC Rent Limits'!$B$1:$I$1,1,FALSE)+1,FALSE),IF(P136="state",VLOOKUP(IF($H172&gt;0,CONCATENATE($H172*100," ",$P$8),CONCATENATE($H172," ",$P$8)),'Rent Limit'!A:L,HLOOKUP(Form!$E172,'Rent Limit'!$E$1:$L$1,1,FALSE)+4,FALSE),"")))</f>
        <v/>
      </c>
    </row>
    <row r="173" spans="1:20" x14ac:dyDescent="0.25">
      <c r="A173" s="79"/>
      <c r="B173" s="79"/>
      <c r="C173" s="79"/>
      <c r="D173" s="79"/>
      <c r="E173" s="79"/>
      <c r="F173" s="79"/>
      <c r="G173" s="79"/>
      <c r="H173" s="80"/>
      <c r="I173" s="79"/>
      <c r="J173" s="79"/>
      <c r="K173" s="79"/>
      <c r="L173" s="79"/>
      <c r="M173" s="79"/>
      <c r="N173" s="79"/>
      <c r="O173" s="79"/>
      <c r="P173" s="79"/>
      <c r="Q173" s="79"/>
      <c r="S173" s="57" t="str">
        <f>IF($P$7="LIHTC",IF(ISBLANK($G173),"",VLOOKUP(IF($H173&gt;0,CONCATENATE($H173*100," ",$P$8),CONCATENATE($H173," ",$P$8)),'TC Income Limits'!A:I,HLOOKUP(Form!$E173,'TC Income Limits'!$B$1:$I$1,1,FALSE)+1,FALSE)),IF(ISBLANK($L173),"",VLOOKUP(IF($H173&gt;0,CONCATENATE($H173*100," ",$P$8),CONCATENATE($H173," ",$P$8)),'Income Limit'!A:L,HLOOKUP(Form!$E173,'Income Limit'!$E$1:$L$1,1,FALSE)+4,FALSE)))</f>
        <v/>
      </c>
      <c r="T173" s="92" t="str">
        <f>IF(OR(ISBLANK(B173),ISBLANK(E173),ISBLANK(G173),ISBLANK(H173),ISBLANK(L173),ISBLANK(P137)),"",IF(P137="lihtc", VLOOKUP(IF($H173&gt;0,CONCATENATE($H173*100," ",$P$8),CONCATENATE($H173," ",$P$8)),'TC Rent Limits'!A:I,HLOOKUP(Form!$B173+1,'TC Rent Limits'!$B$1:$I$1,1,FALSE)+1,FALSE),IF(P137="state",VLOOKUP(IF($H173&gt;0,CONCATENATE($H173*100," ",$P$8),CONCATENATE($H173," ",$P$8)),'Rent Limit'!A:L,HLOOKUP(Form!$E173,'Rent Limit'!$E$1:$L$1,1,FALSE)+4,FALSE),"")))</f>
        <v/>
      </c>
    </row>
    <row r="174" spans="1:20" x14ac:dyDescent="0.25">
      <c r="A174" s="79"/>
      <c r="B174" s="79"/>
      <c r="C174" s="79"/>
      <c r="D174" s="79"/>
      <c r="E174" s="79"/>
      <c r="F174" s="79"/>
      <c r="G174" s="79"/>
      <c r="H174" s="80"/>
      <c r="I174" s="79"/>
      <c r="J174" s="79"/>
      <c r="K174" s="79"/>
      <c r="L174" s="79"/>
      <c r="M174" s="79"/>
      <c r="N174" s="79"/>
      <c r="O174" s="79"/>
      <c r="P174" s="79"/>
      <c r="Q174" s="79"/>
      <c r="S174" s="57" t="str">
        <f>IF($P$7="LIHTC",IF(ISBLANK($G174),"",VLOOKUP(IF($H174&gt;0,CONCATENATE($H174*100," ",$P$8),CONCATENATE($H174," ",$P$8)),'TC Income Limits'!A:I,HLOOKUP(Form!$E174,'TC Income Limits'!$B$1:$I$1,1,FALSE)+1,FALSE)),IF(ISBLANK($L174),"",VLOOKUP(IF($H174&gt;0,CONCATENATE($H174*100," ",$P$8),CONCATENATE($H174," ",$P$8)),'Income Limit'!A:L,HLOOKUP(Form!$E174,'Income Limit'!$E$1:$L$1,1,FALSE)+4,FALSE)))</f>
        <v/>
      </c>
      <c r="T174" s="92" t="str">
        <f>IF(OR(ISBLANK(B174),ISBLANK(E174),ISBLANK(G174),ISBLANK(H174),ISBLANK(L174),ISBLANK(P138)),"",IF(P138="lihtc", VLOOKUP(IF($H174&gt;0,CONCATENATE($H174*100," ",$P$8),CONCATENATE($H174," ",$P$8)),'TC Rent Limits'!A:I,HLOOKUP(Form!$B174+1,'TC Rent Limits'!$B$1:$I$1,1,FALSE)+1,FALSE),IF(P138="state",VLOOKUP(IF($H174&gt;0,CONCATENATE($H174*100," ",$P$8),CONCATENATE($H174," ",$P$8)),'Rent Limit'!A:L,HLOOKUP(Form!$E174,'Rent Limit'!$E$1:$L$1,1,FALSE)+4,FALSE),"")))</f>
        <v/>
      </c>
    </row>
    <row r="175" spans="1:20" x14ac:dyDescent="0.25">
      <c r="A175" s="79"/>
      <c r="B175" s="79"/>
      <c r="C175" s="79"/>
      <c r="D175" s="79"/>
      <c r="E175" s="79"/>
      <c r="F175" s="79"/>
      <c r="G175" s="79"/>
      <c r="H175" s="80"/>
      <c r="I175" s="79"/>
      <c r="J175" s="79"/>
      <c r="K175" s="79"/>
      <c r="L175" s="79"/>
      <c r="M175" s="79"/>
      <c r="N175" s="79"/>
      <c r="O175" s="79"/>
      <c r="P175" s="79"/>
      <c r="Q175" s="79"/>
      <c r="S175" s="57" t="str">
        <f>IF($P$7="LIHTC",IF(ISBLANK($G175),"",VLOOKUP(IF($H175&gt;0,CONCATENATE($H175*100," ",$P$8),CONCATENATE($H175," ",$P$8)),'TC Income Limits'!A:I,HLOOKUP(Form!$E175,'TC Income Limits'!$B$1:$I$1,1,FALSE)+1,FALSE)),IF(ISBLANK($L175),"",VLOOKUP(IF($H175&gt;0,CONCATENATE($H175*100," ",$P$8),CONCATENATE($H175," ",$P$8)),'Income Limit'!A:L,HLOOKUP(Form!$E175,'Income Limit'!$E$1:$L$1,1,FALSE)+4,FALSE)))</f>
        <v/>
      </c>
      <c r="T175" s="92" t="str">
        <f>IF(OR(ISBLANK(B175),ISBLANK(E175),ISBLANK(G175),ISBLANK(H175),ISBLANK(L175),ISBLANK(P139)),"",IF(P139="lihtc", VLOOKUP(IF($H175&gt;0,CONCATENATE($H175*100," ",$P$8),CONCATENATE($H175," ",$P$8)),'TC Rent Limits'!A:I,HLOOKUP(Form!$B175+1,'TC Rent Limits'!$B$1:$I$1,1,FALSE)+1,FALSE),IF(P139="state",VLOOKUP(IF($H175&gt;0,CONCATENATE($H175*100," ",$P$8),CONCATENATE($H175," ",$P$8)),'Rent Limit'!A:L,HLOOKUP(Form!$E175,'Rent Limit'!$E$1:$L$1,1,FALSE)+4,FALSE),"")))</f>
        <v/>
      </c>
    </row>
    <row r="176" spans="1:20" x14ac:dyDescent="0.25">
      <c r="A176" s="79"/>
      <c r="B176" s="79"/>
      <c r="C176" s="79"/>
      <c r="D176" s="79"/>
      <c r="E176" s="79"/>
      <c r="F176" s="79"/>
      <c r="G176" s="79"/>
      <c r="H176" s="80"/>
      <c r="I176" s="79"/>
      <c r="J176" s="79"/>
      <c r="K176" s="79"/>
      <c r="L176" s="79"/>
      <c r="M176" s="79"/>
      <c r="N176" s="79"/>
      <c r="O176" s="79"/>
      <c r="P176" s="79"/>
      <c r="Q176" s="79"/>
      <c r="S176" s="57" t="str">
        <f>IF($P$7="LIHTC",IF(ISBLANK($G176),"",VLOOKUP(IF($H176&gt;0,CONCATENATE($H176*100," ",$P$8),CONCATENATE($H176," ",$P$8)),'TC Income Limits'!A:I,HLOOKUP(Form!$E176,'TC Income Limits'!$B$1:$I$1,1,FALSE)+1,FALSE)),IF(ISBLANK($L176),"",VLOOKUP(IF($H176&gt;0,CONCATENATE($H176*100," ",$P$8),CONCATENATE($H176," ",$P$8)),'Income Limit'!A:L,HLOOKUP(Form!$E176,'Income Limit'!$E$1:$L$1,1,FALSE)+4,FALSE)))</f>
        <v/>
      </c>
      <c r="T176" s="92" t="str">
        <f>IF(OR(ISBLANK(B176),ISBLANK(E176),ISBLANK(G176),ISBLANK(H176),ISBLANK(L176),ISBLANK(P140)),"",IF(P140="lihtc", VLOOKUP(IF($H176&gt;0,CONCATENATE($H176*100," ",$P$8),CONCATENATE($H176," ",$P$8)),'TC Rent Limits'!A:I,HLOOKUP(Form!$B176+1,'TC Rent Limits'!$B$1:$I$1,1,FALSE)+1,FALSE),IF(P140="state",VLOOKUP(IF($H176&gt;0,CONCATENATE($H176*100," ",$P$8),CONCATENATE($H176," ",$P$8)),'Rent Limit'!A:L,HLOOKUP(Form!$E176,'Rent Limit'!$E$1:$L$1,1,FALSE)+4,FALSE),"")))</f>
        <v/>
      </c>
    </row>
    <row r="177" spans="1:20" x14ac:dyDescent="0.25">
      <c r="A177" s="79"/>
      <c r="B177" s="79"/>
      <c r="C177" s="79"/>
      <c r="D177" s="79"/>
      <c r="E177" s="79"/>
      <c r="F177" s="79"/>
      <c r="G177" s="79"/>
      <c r="H177" s="80"/>
      <c r="I177" s="79"/>
      <c r="J177" s="79"/>
      <c r="K177" s="79"/>
      <c r="L177" s="79"/>
      <c r="M177" s="79"/>
      <c r="N177" s="79"/>
      <c r="O177" s="79"/>
      <c r="P177" s="79"/>
      <c r="Q177" s="79"/>
      <c r="S177" s="57" t="str">
        <f>IF($P$7="LIHTC",IF(ISBLANK($G177),"",VLOOKUP(IF($H177&gt;0,CONCATENATE($H177*100," ",$P$8),CONCATENATE($H177," ",$P$8)),'TC Income Limits'!A:I,HLOOKUP(Form!$E177,'TC Income Limits'!$B$1:$I$1,1,FALSE)+1,FALSE)),IF(ISBLANK($L177),"",VLOOKUP(IF($H177&gt;0,CONCATENATE($H177*100," ",$P$8),CONCATENATE($H177," ",$P$8)),'Income Limit'!A:L,HLOOKUP(Form!$E177,'Income Limit'!$E$1:$L$1,1,FALSE)+4,FALSE)))</f>
        <v/>
      </c>
      <c r="T177" s="92" t="str">
        <f>IF(OR(ISBLANK(B177),ISBLANK(E177),ISBLANK(G177),ISBLANK(H177),ISBLANK(L177),ISBLANK(P141)),"",IF(P141="lihtc", VLOOKUP(IF($H177&gt;0,CONCATENATE($H177*100," ",$P$8),CONCATENATE($H177," ",$P$8)),'TC Rent Limits'!A:I,HLOOKUP(Form!$B177+1,'TC Rent Limits'!$B$1:$I$1,1,FALSE)+1,FALSE),IF(P141="state",VLOOKUP(IF($H177&gt;0,CONCATENATE($H177*100," ",$P$8),CONCATENATE($H177," ",$P$8)),'Rent Limit'!A:L,HLOOKUP(Form!$E177,'Rent Limit'!$E$1:$L$1,1,FALSE)+4,FALSE),"")))</f>
        <v/>
      </c>
    </row>
    <row r="178" spans="1:20" x14ac:dyDescent="0.25">
      <c r="A178" s="79"/>
      <c r="B178" s="79"/>
      <c r="C178" s="79"/>
      <c r="D178" s="79"/>
      <c r="E178" s="79"/>
      <c r="F178" s="79"/>
      <c r="G178" s="79"/>
      <c r="H178" s="80"/>
      <c r="I178" s="79"/>
      <c r="J178" s="79"/>
      <c r="K178" s="79"/>
      <c r="L178" s="79"/>
      <c r="M178" s="79"/>
      <c r="N178" s="79"/>
      <c r="O178" s="79"/>
      <c r="P178" s="79"/>
      <c r="Q178" s="79"/>
      <c r="S178" s="57" t="str">
        <f>IF($P$7="LIHTC",IF(ISBLANK($G178),"",VLOOKUP(IF($H178&gt;0,CONCATENATE($H178*100," ",$P$8),CONCATENATE($H178," ",$P$8)),'TC Income Limits'!A:I,HLOOKUP(Form!$E178,'TC Income Limits'!$B$1:$I$1,1,FALSE)+1,FALSE)),IF(ISBLANK($L178),"",VLOOKUP(IF($H178&gt;0,CONCATENATE($H178*100," ",$P$8),CONCATENATE($H178," ",$P$8)),'Income Limit'!A:L,HLOOKUP(Form!$E178,'Income Limit'!$E$1:$L$1,1,FALSE)+4,FALSE)))</f>
        <v/>
      </c>
      <c r="T178" s="92" t="str">
        <f>IF(OR(ISBLANK(B178),ISBLANK(E178),ISBLANK(G178),ISBLANK(H178),ISBLANK(L178),ISBLANK(P142)),"",IF(P142="lihtc", VLOOKUP(IF($H178&gt;0,CONCATENATE($H178*100," ",$P$8),CONCATENATE($H178," ",$P$8)),'TC Rent Limits'!A:I,HLOOKUP(Form!$B178+1,'TC Rent Limits'!$B$1:$I$1,1,FALSE)+1,FALSE),IF(P142="state",VLOOKUP(IF($H178&gt;0,CONCATENATE($H178*100," ",$P$8),CONCATENATE($H178," ",$P$8)),'Rent Limit'!A:L,HLOOKUP(Form!$E178,'Rent Limit'!$E$1:$L$1,1,FALSE)+4,FALSE),"")))</f>
        <v/>
      </c>
    </row>
    <row r="179" spans="1:20" x14ac:dyDescent="0.25">
      <c r="A179" s="79"/>
      <c r="B179" s="79"/>
      <c r="C179" s="79"/>
      <c r="D179" s="79"/>
      <c r="E179" s="79"/>
      <c r="F179" s="79"/>
      <c r="G179" s="79"/>
      <c r="H179" s="80"/>
      <c r="I179" s="79"/>
      <c r="J179" s="79"/>
      <c r="K179" s="79"/>
      <c r="L179" s="79"/>
      <c r="M179" s="79"/>
      <c r="N179" s="79"/>
      <c r="O179" s="79"/>
      <c r="P179" s="79"/>
      <c r="Q179" s="79"/>
      <c r="S179" s="57" t="str">
        <f>IF($P$7="LIHTC",IF(ISBLANK($G179),"",VLOOKUP(IF($H179&gt;0,CONCATENATE($H179*100," ",$P$8),CONCATENATE($H179," ",$P$8)),'TC Income Limits'!A:I,HLOOKUP(Form!$E179,'TC Income Limits'!$B$1:$I$1,1,FALSE)+1,FALSE)),IF(ISBLANK($L179),"",VLOOKUP(IF($H179&gt;0,CONCATENATE($H179*100," ",$P$8),CONCATENATE($H179," ",$P$8)),'Income Limit'!A:L,HLOOKUP(Form!$E179,'Income Limit'!$E$1:$L$1,1,FALSE)+4,FALSE)))</f>
        <v/>
      </c>
      <c r="T179" s="92" t="str">
        <f>IF(OR(ISBLANK(B179),ISBLANK(E179),ISBLANK(G179),ISBLANK(H179),ISBLANK(L179),ISBLANK(P143)),"",IF(P143="lihtc", VLOOKUP(IF($H179&gt;0,CONCATENATE($H179*100," ",$P$8),CONCATENATE($H179," ",$P$8)),'TC Rent Limits'!A:I,HLOOKUP(Form!$B179+1,'TC Rent Limits'!$B$1:$I$1,1,FALSE)+1,FALSE),IF(P143="state",VLOOKUP(IF($H179&gt;0,CONCATENATE($H179*100," ",$P$8),CONCATENATE($H179," ",$P$8)),'Rent Limit'!A:L,HLOOKUP(Form!$E179,'Rent Limit'!$E$1:$L$1,1,FALSE)+4,FALSE),"")))</f>
        <v/>
      </c>
    </row>
    <row r="180" spans="1:20" x14ac:dyDescent="0.25">
      <c r="A180" s="79"/>
      <c r="B180" s="79"/>
      <c r="C180" s="79"/>
      <c r="D180" s="79"/>
      <c r="E180" s="79"/>
      <c r="F180" s="79"/>
      <c r="G180" s="79"/>
      <c r="H180" s="80"/>
      <c r="I180" s="79"/>
      <c r="J180" s="79"/>
      <c r="K180" s="79"/>
      <c r="L180" s="79"/>
      <c r="M180" s="79"/>
      <c r="N180" s="79"/>
      <c r="O180" s="79"/>
      <c r="P180" s="79"/>
      <c r="Q180" s="79"/>
      <c r="S180" s="57" t="str">
        <f>IF($P$7="LIHTC",IF(ISBLANK($G180),"",VLOOKUP(IF($H180&gt;0,CONCATENATE($H180*100," ",$P$8),CONCATENATE($H180," ",$P$8)),'TC Income Limits'!A:I,HLOOKUP(Form!$E180,'TC Income Limits'!$B$1:$I$1,1,FALSE)+1,FALSE)),IF(ISBLANK($L180),"",VLOOKUP(IF($H180&gt;0,CONCATENATE($H180*100," ",$P$8),CONCATENATE($H180," ",$P$8)),'Income Limit'!A:L,HLOOKUP(Form!$E180,'Income Limit'!$E$1:$L$1,1,FALSE)+4,FALSE)))</f>
        <v/>
      </c>
      <c r="T180" s="92" t="str">
        <f>IF(OR(ISBLANK(B180),ISBLANK(E180),ISBLANK(G180),ISBLANK(H180),ISBLANK(L180),ISBLANK(P144)),"",IF(P144="lihtc", VLOOKUP(IF($H180&gt;0,CONCATENATE($H180*100," ",$P$8),CONCATENATE($H180," ",$P$8)),'TC Rent Limits'!A:I,HLOOKUP(Form!$B180+1,'TC Rent Limits'!$B$1:$I$1,1,FALSE)+1,FALSE),IF(P144="state",VLOOKUP(IF($H180&gt;0,CONCATENATE($H180*100," ",$P$8),CONCATENATE($H180," ",$P$8)),'Rent Limit'!A:L,HLOOKUP(Form!$E180,'Rent Limit'!$E$1:$L$1,1,FALSE)+4,FALSE),"")))</f>
        <v/>
      </c>
    </row>
    <row r="181" spans="1:20" x14ac:dyDescent="0.25">
      <c r="A181" s="79"/>
      <c r="B181" s="79"/>
      <c r="C181" s="79"/>
      <c r="D181" s="79"/>
      <c r="E181" s="79"/>
      <c r="F181" s="79"/>
      <c r="G181" s="79"/>
      <c r="H181" s="80"/>
      <c r="I181" s="79"/>
      <c r="J181" s="79"/>
      <c r="K181" s="79"/>
      <c r="L181" s="79"/>
      <c r="M181" s="79"/>
      <c r="N181" s="79"/>
      <c r="O181" s="79"/>
      <c r="P181" s="79"/>
      <c r="Q181" s="79"/>
      <c r="S181" s="57" t="str">
        <f>IF($P$7="LIHTC",IF(ISBLANK($G181),"",VLOOKUP(IF($H181&gt;0,CONCATENATE($H181*100," ",$P$8),CONCATENATE($H181," ",$P$8)),'TC Income Limits'!A:I,HLOOKUP(Form!$E181,'TC Income Limits'!$B$1:$I$1,1,FALSE)+1,FALSE)),IF(ISBLANK($L181),"",VLOOKUP(IF($H181&gt;0,CONCATENATE($H181*100," ",$P$8),CONCATENATE($H181," ",$P$8)),'Income Limit'!A:L,HLOOKUP(Form!$E181,'Income Limit'!$E$1:$L$1,1,FALSE)+4,FALSE)))</f>
        <v/>
      </c>
      <c r="T181" s="92" t="str">
        <f>IF(OR(ISBLANK(B181),ISBLANK(E181),ISBLANK(G181),ISBLANK(H181),ISBLANK(L181),ISBLANK(P145)),"",IF(P145="lihtc", VLOOKUP(IF($H181&gt;0,CONCATENATE($H181*100," ",$P$8),CONCATENATE($H181," ",$P$8)),'TC Rent Limits'!A:I,HLOOKUP(Form!$B181+1,'TC Rent Limits'!$B$1:$I$1,1,FALSE)+1,FALSE),IF(P145="state",VLOOKUP(IF($H181&gt;0,CONCATENATE($H181*100," ",$P$8),CONCATENATE($H181," ",$P$8)),'Rent Limit'!A:L,HLOOKUP(Form!$E181,'Rent Limit'!$E$1:$L$1,1,FALSE)+4,FALSE),"")))</f>
        <v/>
      </c>
    </row>
    <row r="182" spans="1:20" x14ac:dyDescent="0.25">
      <c r="A182" s="79"/>
      <c r="B182" s="79"/>
      <c r="C182" s="79"/>
      <c r="D182" s="79"/>
      <c r="E182" s="79"/>
      <c r="F182" s="79"/>
      <c r="G182" s="79"/>
      <c r="H182" s="80"/>
      <c r="I182" s="79"/>
      <c r="J182" s="79"/>
      <c r="K182" s="79"/>
      <c r="L182" s="79"/>
      <c r="M182" s="79"/>
      <c r="N182" s="79"/>
      <c r="O182" s="79"/>
      <c r="P182" s="79"/>
      <c r="Q182" s="79"/>
      <c r="S182" s="57" t="str">
        <f>IF($P$7="LIHTC",IF(ISBLANK($G182),"",VLOOKUP(IF($H182&gt;0,CONCATENATE($H182*100," ",$P$8),CONCATENATE($H182," ",$P$8)),'TC Income Limits'!A:I,HLOOKUP(Form!$E182,'TC Income Limits'!$B$1:$I$1,1,FALSE)+1,FALSE)),IF(ISBLANK($L182),"",VLOOKUP(IF($H182&gt;0,CONCATENATE($H182*100," ",$P$8),CONCATENATE($H182," ",$P$8)),'Income Limit'!A:L,HLOOKUP(Form!$E182,'Income Limit'!$E$1:$L$1,1,FALSE)+4,FALSE)))</f>
        <v/>
      </c>
      <c r="T182" s="92" t="str">
        <f>IF(OR(ISBLANK(B182),ISBLANK(E182),ISBLANK(G182),ISBLANK(H182),ISBLANK(L182),ISBLANK(P146)),"",IF(P146="lihtc", VLOOKUP(IF($H182&gt;0,CONCATENATE($H182*100," ",$P$8),CONCATENATE($H182," ",$P$8)),'TC Rent Limits'!A:I,HLOOKUP(Form!$B182+1,'TC Rent Limits'!$B$1:$I$1,1,FALSE)+1,FALSE),IF(P146="state",VLOOKUP(IF($H182&gt;0,CONCATENATE($H182*100," ",$P$8),CONCATENATE($H182," ",$P$8)),'Rent Limit'!A:L,HLOOKUP(Form!$E182,'Rent Limit'!$E$1:$L$1,1,FALSE)+4,FALSE),"")))</f>
        <v/>
      </c>
    </row>
    <row r="183" spans="1:20" x14ac:dyDescent="0.25">
      <c r="A183" s="79"/>
      <c r="B183" s="79"/>
      <c r="C183" s="79"/>
      <c r="D183" s="79"/>
      <c r="E183" s="79"/>
      <c r="F183" s="79"/>
      <c r="G183" s="79"/>
      <c r="H183" s="80"/>
      <c r="I183" s="79"/>
      <c r="J183" s="79"/>
      <c r="K183" s="79"/>
      <c r="L183" s="79"/>
      <c r="M183" s="79"/>
      <c r="N183" s="79"/>
      <c r="O183" s="79"/>
      <c r="P183" s="79"/>
      <c r="Q183" s="79"/>
      <c r="S183" s="57" t="str">
        <f>IF($P$7="LIHTC",IF(ISBLANK($G183),"",VLOOKUP(IF($H183&gt;0,CONCATENATE($H183*100," ",$P$8),CONCATENATE($H183," ",$P$8)),'TC Income Limits'!A:I,HLOOKUP(Form!$E183,'TC Income Limits'!$B$1:$I$1,1,FALSE)+1,FALSE)),IF(ISBLANK($L183),"",VLOOKUP(IF($H183&gt;0,CONCATENATE($H183*100," ",$P$8),CONCATENATE($H183," ",$P$8)),'Income Limit'!A:L,HLOOKUP(Form!$E183,'Income Limit'!$E$1:$L$1,1,FALSE)+4,FALSE)))</f>
        <v/>
      </c>
      <c r="T183" s="92" t="str">
        <f>IF(OR(ISBLANK(B183),ISBLANK(E183),ISBLANK(G183),ISBLANK(H183),ISBLANK(L183),ISBLANK(P147)),"",IF(P147="lihtc", VLOOKUP(IF($H183&gt;0,CONCATENATE($H183*100," ",$P$8),CONCATENATE($H183," ",$P$8)),'TC Rent Limits'!A:I,HLOOKUP(Form!$B183+1,'TC Rent Limits'!$B$1:$I$1,1,FALSE)+1,FALSE),IF(P147="state",VLOOKUP(IF($H183&gt;0,CONCATENATE($H183*100," ",$P$8),CONCATENATE($H183," ",$P$8)),'Rent Limit'!A:L,HLOOKUP(Form!$E183,'Rent Limit'!$E$1:$L$1,1,FALSE)+4,FALSE),"")))</f>
        <v/>
      </c>
    </row>
    <row r="184" spans="1:20" x14ac:dyDescent="0.25">
      <c r="A184" s="79"/>
      <c r="B184" s="79"/>
      <c r="C184" s="79"/>
      <c r="D184" s="79"/>
      <c r="E184" s="79"/>
      <c r="F184" s="79"/>
      <c r="G184" s="79"/>
      <c r="H184" s="80"/>
      <c r="I184" s="79"/>
      <c r="J184" s="79"/>
      <c r="K184" s="79"/>
      <c r="L184" s="79"/>
      <c r="M184" s="79"/>
      <c r="N184" s="79"/>
      <c r="O184" s="79"/>
      <c r="P184" s="79"/>
      <c r="Q184" s="79"/>
      <c r="S184" s="57" t="str">
        <f>IF($P$7="LIHTC",IF(ISBLANK($G184),"",VLOOKUP(IF($H184&gt;0,CONCATENATE($H184*100," ",$P$8),CONCATENATE($H184," ",$P$8)),'TC Income Limits'!A:I,HLOOKUP(Form!$E184,'TC Income Limits'!$B$1:$I$1,1,FALSE)+1,FALSE)),IF(ISBLANK($L184),"",VLOOKUP(IF($H184&gt;0,CONCATENATE($H184*100," ",$P$8),CONCATENATE($H184," ",$P$8)),'Income Limit'!A:L,HLOOKUP(Form!$E184,'Income Limit'!$E$1:$L$1,1,FALSE)+4,FALSE)))</f>
        <v/>
      </c>
      <c r="T184" s="92" t="str">
        <f>IF(OR(ISBLANK(B184),ISBLANK(E184),ISBLANK(G184),ISBLANK(H184),ISBLANK(L184),ISBLANK(P148)),"",IF(P148="lihtc", VLOOKUP(IF($H184&gt;0,CONCATENATE($H184*100," ",$P$8),CONCATENATE($H184," ",$P$8)),'TC Rent Limits'!A:I,HLOOKUP(Form!$B184+1,'TC Rent Limits'!$B$1:$I$1,1,FALSE)+1,FALSE),IF(P148="state",VLOOKUP(IF($H184&gt;0,CONCATENATE($H184*100," ",$P$8),CONCATENATE($H184," ",$P$8)),'Rent Limit'!A:L,HLOOKUP(Form!$E184,'Rent Limit'!$E$1:$L$1,1,FALSE)+4,FALSE),"")))</f>
        <v/>
      </c>
    </row>
    <row r="185" spans="1:20" x14ac:dyDescent="0.25">
      <c r="A185" s="79"/>
      <c r="B185" s="79"/>
      <c r="C185" s="79"/>
      <c r="D185" s="79"/>
      <c r="E185" s="79"/>
      <c r="F185" s="79"/>
      <c r="G185" s="79"/>
      <c r="H185" s="80"/>
      <c r="I185" s="79"/>
      <c r="J185" s="79"/>
      <c r="K185" s="79"/>
      <c r="L185" s="79"/>
      <c r="M185" s="79"/>
      <c r="N185" s="79"/>
      <c r="O185" s="79"/>
      <c r="P185" s="79"/>
      <c r="Q185" s="79"/>
      <c r="S185" s="57" t="str">
        <f>IF($P$7="LIHTC",IF(ISBLANK($G185),"",VLOOKUP(IF($H185&gt;0,CONCATENATE($H185*100," ",$P$8),CONCATENATE($H185," ",$P$8)),'TC Income Limits'!A:I,HLOOKUP(Form!$E185,'TC Income Limits'!$B$1:$I$1,1,FALSE)+1,FALSE)),IF(ISBLANK($L185),"",VLOOKUP(IF($H185&gt;0,CONCATENATE($H185*100," ",$P$8),CONCATENATE($H185," ",$P$8)),'Income Limit'!A:L,HLOOKUP(Form!$E185,'Income Limit'!$E$1:$L$1,1,FALSE)+4,FALSE)))</f>
        <v/>
      </c>
      <c r="T185" s="92" t="str">
        <f>IF(OR(ISBLANK(B185),ISBLANK(E185),ISBLANK(G185),ISBLANK(H185),ISBLANK(L185),ISBLANK(P149)),"",IF(P149="lihtc", VLOOKUP(IF($H185&gt;0,CONCATENATE($H185*100," ",$P$8),CONCATENATE($H185," ",$P$8)),'TC Rent Limits'!A:I,HLOOKUP(Form!$B185+1,'TC Rent Limits'!$B$1:$I$1,1,FALSE)+1,FALSE),IF(P149="state",VLOOKUP(IF($H185&gt;0,CONCATENATE($H185*100," ",$P$8),CONCATENATE($H185," ",$P$8)),'Rent Limit'!A:L,HLOOKUP(Form!$E185,'Rent Limit'!$E$1:$L$1,1,FALSE)+4,FALSE),"")))</f>
        <v/>
      </c>
    </row>
    <row r="186" spans="1:20" x14ac:dyDescent="0.25">
      <c r="A186" s="79"/>
      <c r="B186" s="79"/>
      <c r="C186" s="79"/>
      <c r="D186" s="79"/>
      <c r="E186" s="79"/>
      <c r="F186" s="79"/>
      <c r="G186" s="79"/>
      <c r="H186" s="80"/>
      <c r="I186" s="79"/>
      <c r="J186" s="79"/>
      <c r="K186" s="79"/>
      <c r="L186" s="79"/>
      <c r="M186" s="79"/>
      <c r="N186" s="79"/>
      <c r="O186" s="79"/>
      <c r="P186" s="79"/>
      <c r="Q186" s="79"/>
      <c r="S186" s="57" t="str">
        <f>IF($P$7="LIHTC",IF(ISBLANK($G186),"",VLOOKUP(IF($H186&gt;0,CONCATENATE($H186*100," ",$P$8),CONCATENATE($H186," ",$P$8)),'TC Income Limits'!A:I,HLOOKUP(Form!$E186,'TC Income Limits'!$B$1:$I$1,1,FALSE)+1,FALSE)),IF(ISBLANK($L186),"",VLOOKUP(IF($H186&gt;0,CONCATENATE($H186*100," ",$P$8),CONCATENATE($H186," ",$P$8)),'Income Limit'!A:L,HLOOKUP(Form!$E186,'Income Limit'!$E$1:$L$1,1,FALSE)+4,FALSE)))</f>
        <v/>
      </c>
      <c r="T186" s="92" t="str">
        <f>IF(OR(ISBLANK(B186),ISBLANK(E186),ISBLANK(G186),ISBLANK(H186),ISBLANK(L186),ISBLANK(P150)),"",IF(P150="lihtc", VLOOKUP(IF($H186&gt;0,CONCATENATE($H186*100," ",$P$8),CONCATENATE($H186," ",$P$8)),'TC Rent Limits'!A:I,HLOOKUP(Form!$B186+1,'TC Rent Limits'!$B$1:$I$1,1,FALSE)+1,FALSE),IF(P150="state",VLOOKUP(IF($H186&gt;0,CONCATENATE($H186*100," ",$P$8),CONCATENATE($H186," ",$P$8)),'Rent Limit'!A:L,HLOOKUP(Form!$E186,'Rent Limit'!$E$1:$L$1,1,FALSE)+4,FALSE),"")))</f>
        <v/>
      </c>
    </row>
    <row r="187" spans="1:20" x14ac:dyDescent="0.25">
      <c r="A187" s="79"/>
      <c r="B187" s="79"/>
      <c r="C187" s="79"/>
      <c r="D187" s="79"/>
      <c r="E187" s="79"/>
      <c r="F187" s="79"/>
      <c r="G187" s="79"/>
      <c r="H187" s="80"/>
      <c r="I187" s="79"/>
      <c r="J187" s="79"/>
      <c r="K187" s="79"/>
      <c r="L187" s="79"/>
      <c r="M187" s="79"/>
      <c r="N187" s="79"/>
      <c r="O187" s="79"/>
      <c r="P187" s="79"/>
      <c r="Q187" s="79"/>
      <c r="S187" s="57" t="str">
        <f>IF($P$7="LIHTC",IF(ISBLANK($G187),"",VLOOKUP(IF($H187&gt;0,CONCATENATE($H187*100," ",$P$8),CONCATENATE($H187," ",$P$8)),'TC Income Limits'!A:I,HLOOKUP(Form!$E187,'TC Income Limits'!$B$1:$I$1,1,FALSE)+1,FALSE)),IF(ISBLANK($L187),"",VLOOKUP(IF($H187&gt;0,CONCATENATE($H187*100," ",$P$8),CONCATENATE($H187," ",$P$8)),'Income Limit'!A:L,HLOOKUP(Form!$E187,'Income Limit'!$E$1:$L$1,1,FALSE)+4,FALSE)))</f>
        <v/>
      </c>
      <c r="T187" s="92" t="str">
        <f>IF(OR(ISBLANK(B187),ISBLANK(E187),ISBLANK(G187),ISBLANK(H187),ISBLANK(L187),ISBLANK(P151)),"",IF(P151="lihtc", VLOOKUP(IF($H187&gt;0,CONCATENATE($H187*100," ",$P$8),CONCATENATE($H187," ",$P$8)),'TC Rent Limits'!A:I,HLOOKUP(Form!$B187+1,'TC Rent Limits'!$B$1:$I$1,1,FALSE)+1,FALSE),IF(P151="state",VLOOKUP(IF($H187&gt;0,CONCATENATE($H187*100," ",$P$8),CONCATENATE($H187," ",$P$8)),'Rent Limit'!A:L,HLOOKUP(Form!$E187,'Rent Limit'!$E$1:$L$1,1,FALSE)+4,FALSE),"")))</f>
        <v/>
      </c>
    </row>
    <row r="188" spans="1:20" x14ac:dyDescent="0.25">
      <c r="A188" s="79"/>
      <c r="B188" s="79"/>
      <c r="C188" s="79"/>
      <c r="D188" s="79"/>
      <c r="E188" s="79"/>
      <c r="F188" s="79"/>
      <c r="G188" s="79"/>
      <c r="H188" s="80"/>
      <c r="I188" s="79"/>
      <c r="J188" s="79"/>
      <c r="K188" s="79"/>
      <c r="L188" s="79"/>
      <c r="M188" s="79"/>
      <c r="N188" s="79"/>
      <c r="O188" s="79"/>
      <c r="P188" s="79"/>
      <c r="Q188" s="79"/>
      <c r="S188" s="57" t="str">
        <f>IF($P$7="LIHTC",IF(ISBLANK($G188),"",VLOOKUP(IF($H188&gt;0,CONCATENATE($H188*100," ",$P$8),CONCATENATE($H188," ",$P$8)),'TC Income Limits'!A:I,HLOOKUP(Form!$E188,'TC Income Limits'!$B$1:$I$1,1,FALSE)+1,FALSE)),IF(ISBLANK($L188),"",VLOOKUP(IF($H188&gt;0,CONCATENATE($H188*100," ",$P$8),CONCATENATE($H188," ",$P$8)),'Income Limit'!A:L,HLOOKUP(Form!$E188,'Income Limit'!$E$1:$L$1,1,FALSE)+4,FALSE)))</f>
        <v/>
      </c>
      <c r="T188" s="92" t="str">
        <f>IF(OR(ISBLANK(B188),ISBLANK(E188),ISBLANK(G188),ISBLANK(H188),ISBLANK(L188),ISBLANK(P152)),"",IF(P152="lihtc", VLOOKUP(IF($H188&gt;0,CONCATENATE($H188*100," ",$P$8),CONCATENATE($H188," ",$P$8)),'TC Rent Limits'!A:I,HLOOKUP(Form!$B188+1,'TC Rent Limits'!$B$1:$I$1,1,FALSE)+1,FALSE),IF(P152="state",VLOOKUP(IF($H188&gt;0,CONCATENATE($H188*100," ",$P$8),CONCATENATE($H188," ",$P$8)),'Rent Limit'!A:L,HLOOKUP(Form!$E188,'Rent Limit'!$E$1:$L$1,1,FALSE)+4,FALSE),"")))</f>
        <v/>
      </c>
    </row>
    <row r="189" spans="1:20" x14ac:dyDescent="0.25">
      <c r="A189" s="79"/>
      <c r="B189" s="79"/>
      <c r="C189" s="79"/>
      <c r="D189" s="79"/>
      <c r="E189" s="79"/>
      <c r="F189" s="79"/>
      <c r="G189" s="79"/>
      <c r="H189" s="80"/>
      <c r="I189" s="79"/>
      <c r="J189" s="79"/>
      <c r="K189" s="79"/>
      <c r="L189" s="79"/>
      <c r="M189" s="79"/>
      <c r="N189" s="79"/>
      <c r="O189" s="79"/>
      <c r="P189" s="79"/>
      <c r="Q189" s="79"/>
      <c r="S189" s="57" t="str">
        <f>IF($P$7="LIHTC",IF(ISBLANK($G189),"",VLOOKUP(IF($H189&gt;0,CONCATENATE($H189*100," ",$P$8),CONCATENATE($H189," ",$P$8)),'TC Income Limits'!A:I,HLOOKUP(Form!$E189,'TC Income Limits'!$B$1:$I$1,1,FALSE)+1,FALSE)),IF(ISBLANK($L189),"",VLOOKUP(IF($H189&gt;0,CONCATENATE($H189*100," ",$P$8),CONCATENATE($H189," ",$P$8)),'Income Limit'!A:L,HLOOKUP(Form!$E189,'Income Limit'!$E$1:$L$1,1,FALSE)+4,FALSE)))</f>
        <v/>
      </c>
      <c r="T189" s="92" t="str">
        <f>IF(OR(ISBLANK(B189),ISBLANK(E189),ISBLANK(G189),ISBLANK(H189),ISBLANK(L189),ISBLANK(P153)),"",IF(P153="lihtc", VLOOKUP(IF($H189&gt;0,CONCATENATE($H189*100," ",$P$8),CONCATENATE($H189," ",$P$8)),'TC Rent Limits'!A:I,HLOOKUP(Form!$B189+1,'TC Rent Limits'!$B$1:$I$1,1,FALSE)+1,FALSE),IF(P153="state",VLOOKUP(IF($H189&gt;0,CONCATENATE($H189*100," ",$P$8),CONCATENATE($H189," ",$P$8)),'Rent Limit'!A:L,HLOOKUP(Form!$E189,'Rent Limit'!$E$1:$L$1,1,FALSE)+4,FALSE),"")))</f>
        <v/>
      </c>
    </row>
    <row r="190" spans="1:20" x14ac:dyDescent="0.25">
      <c r="A190" s="79"/>
      <c r="B190" s="79"/>
      <c r="C190" s="79"/>
      <c r="D190" s="79"/>
      <c r="E190" s="79"/>
      <c r="F190" s="79"/>
      <c r="G190" s="79"/>
      <c r="H190" s="80"/>
      <c r="I190" s="79"/>
      <c r="J190" s="79"/>
      <c r="K190" s="79"/>
      <c r="L190" s="79"/>
      <c r="M190" s="79"/>
      <c r="N190" s="79"/>
      <c r="O190" s="79"/>
      <c r="P190" s="79"/>
      <c r="Q190" s="79"/>
      <c r="S190" s="57" t="str">
        <f>IF($P$7="LIHTC",IF(ISBLANK($G190),"",VLOOKUP(IF($H190&gt;0,CONCATENATE($H190*100," ",$P$8),CONCATENATE($H190," ",$P$8)),'TC Income Limits'!A:I,HLOOKUP(Form!$E190,'TC Income Limits'!$B$1:$I$1,1,FALSE)+1,FALSE)),IF(ISBLANK($L190),"",VLOOKUP(IF($H190&gt;0,CONCATENATE($H190*100," ",$P$8),CONCATENATE($H190," ",$P$8)),'Income Limit'!A:L,HLOOKUP(Form!$E190,'Income Limit'!$E$1:$L$1,1,FALSE)+4,FALSE)))</f>
        <v/>
      </c>
      <c r="T190" s="92" t="str">
        <f>IF(OR(ISBLANK(B190),ISBLANK(E190),ISBLANK(G190),ISBLANK(H190),ISBLANK(L190),ISBLANK(P154)),"",IF(P154="lihtc", VLOOKUP(IF($H190&gt;0,CONCATENATE($H190*100," ",$P$8),CONCATENATE($H190," ",$P$8)),'TC Rent Limits'!A:I,HLOOKUP(Form!$B190+1,'TC Rent Limits'!$B$1:$I$1,1,FALSE)+1,FALSE),IF(P154="state",VLOOKUP(IF($H190&gt;0,CONCATENATE($H190*100," ",$P$8),CONCATENATE($H190," ",$P$8)),'Rent Limit'!A:L,HLOOKUP(Form!$E190,'Rent Limit'!$E$1:$L$1,1,FALSE)+4,FALSE),"")))</f>
        <v/>
      </c>
    </row>
    <row r="191" spans="1:20" x14ac:dyDescent="0.25">
      <c r="A191" s="79"/>
      <c r="B191" s="79"/>
      <c r="C191" s="79"/>
      <c r="D191" s="79"/>
      <c r="E191" s="79"/>
      <c r="F191" s="79"/>
      <c r="G191" s="79"/>
      <c r="H191" s="80"/>
      <c r="I191" s="79"/>
      <c r="J191" s="79"/>
      <c r="K191" s="79"/>
      <c r="L191" s="79"/>
      <c r="M191" s="79"/>
      <c r="N191" s="79"/>
      <c r="O191" s="79"/>
      <c r="P191" s="79"/>
      <c r="Q191" s="79"/>
      <c r="S191" s="57" t="str">
        <f>IF($P$7="LIHTC",IF(ISBLANK($G191),"",VLOOKUP(IF($H191&gt;0,CONCATENATE($H191*100," ",$P$8),CONCATENATE($H191," ",$P$8)),'TC Income Limits'!A:I,HLOOKUP(Form!$E191,'TC Income Limits'!$B$1:$I$1,1,FALSE)+1,FALSE)),IF(ISBLANK($L191),"",VLOOKUP(IF($H191&gt;0,CONCATENATE($H191*100," ",$P$8),CONCATENATE($H191," ",$P$8)),'Income Limit'!A:L,HLOOKUP(Form!$E191,'Income Limit'!$E$1:$L$1,1,FALSE)+4,FALSE)))</f>
        <v/>
      </c>
      <c r="T191" s="92" t="str">
        <f>IF(OR(ISBLANK(B191),ISBLANK(E191),ISBLANK(G191),ISBLANK(H191),ISBLANK(L191),ISBLANK(P155)),"",IF(P155="lihtc", VLOOKUP(IF($H191&gt;0,CONCATENATE($H191*100," ",$P$8),CONCATENATE($H191," ",$P$8)),'TC Rent Limits'!A:I,HLOOKUP(Form!$B191+1,'TC Rent Limits'!$B$1:$I$1,1,FALSE)+1,FALSE),IF(P155="state",VLOOKUP(IF($H191&gt;0,CONCATENATE($H191*100," ",$P$8),CONCATENATE($H191," ",$P$8)),'Rent Limit'!A:L,HLOOKUP(Form!$E191,'Rent Limit'!$E$1:$L$1,1,FALSE)+4,FALSE),"")))</f>
        <v/>
      </c>
    </row>
    <row r="192" spans="1:20" x14ac:dyDescent="0.25">
      <c r="A192" s="79"/>
      <c r="B192" s="79"/>
      <c r="C192" s="79"/>
      <c r="D192" s="79"/>
      <c r="E192" s="79"/>
      <c r="F192" s="79"/>
      <c r="G192" s="79"/>
      <c r="H192" s="80"/>
      <c r="I192" s="79"/>
      <c r="J192" s="79"/>
      <c r="K192" s="79"/>
      <c r="L192" s="79"/>
      <c r="M192" s="79"/>
      <c r="N192" s="79"/>
      <c r="O192" s="79"/>
      <c r="P192" s="79"/>
      <c r="Q192" s="79"/>
      <c r="S192" s="57" t="str">
        <f>IF($P$7="LIHTC",IF(ISBLANK($G192),"",VLOOKUP(IF($H192&gt;0,CONCATENATE($H192*100," ",$P$8),CONCATENATE($H192," ",$P$8)),'TC Income Limits'!A:I,HLOOKUP(Form!$E192,'TC Income Limits'!$B$1:$I$1,1,FALSE)+1,FALSE)),IF(ISBLANK($L192),"",VLOOKUP(IF($H192&gt;0,CONCATENATE($H192*100," ",$P$8),CONCATENATE($H192," ",$P$8)),'Income Limit'!A:L,HLOOKUP(Form!$E192,'Income Limit'!$E$1:$L$1,1,FALSE)+4,FALSE)))</f>
        <v/>
      </c>
      <c r="T192" s="92" t="str">
        <f>IF(OR(ISBLANK(B192),ISBLANK(E192),ISBLANK(G192),ISBLANK(H192),ISBLANK(L192),ISBLANK(P156)),"",IF(P156="lihtc", VLOOKUP(IF($H192&gt;0,CONCATENATE($H192*100," ",$P$8),CONCATENATE($H192," ",$P$8)),'TC Rent Limits'!A:I,HLOOKUP(Form!$B192+1,'TC Rent Limits'!$B$1:$I$1,1,FALSE)+1,FALSE),IF(P156="state",VLOOKUP(IF($H192&gt;0,CONCATENATE($H192*100," ",$P$8),CONCATENATE($H192," ",$P$8)),'Rent Limit'!A:L,HLOOKUP(Form!$E192,'Rent Limit'!$E$1:$L$1,1,FALSE)+4,FALSE),"")))</f>
        <v/>
      </c>
    </row>
    <row r="193" spans="1:20" x14ac:dyDescent="0.25">
      <c r="A193" s="79"/>
      <c r="B193" s="79"/>
      <c r="C193" s="79"/>
      <c r="D193" s="79"/>
      <c r="E193" s="79"/>
      <c r="F193" s="79"/>
      <c r="G193" s="79"/>
      <c r="H193" s="80"/>
      <c r="I193" s="79"/>
      <c r="J193" s="79"/>
      <c r="K193" s="79"/>
      <c r="L193" s="79"/>
      <c r="M193" s="79"/>
      <c r="N193" s="79"/>
      <c r="O193" s="79"/>
      <c r="P193" s="79"/>
      <c r="Q193" s="79"/>
      <c r="S193" s="57" t="str">
        <f>IF($P$7="LIHTC",IF(ISBLANK($G193),"",VLOOKUP(IF($H193&gt;0,CONCATENATE($H193*100," ",$P$8),CONCATENATE($H193," ",$P$8)),'TC Income Limits'!A:I,HLOOKUP(Form!$E193,'TC Income Limits'!$B$1:$I$1,1,FALSE)+1,FALSE)),IF(ISBLANK($L193),"",VLOOKUP(IF($H193&gt;0,CONCATENATE($H193*100," ",$P$8),CONCATENATE($H193," ",$P$8)),'Income Limit'!A:L,HLOOKUP(Form!$E193,'Income Limit'!$E$1:$L$1,1,FALSE)+4,FALSE)))</f>
        <v/>
      </c>
      <c r="T193" s="92" t="str">
        <f>IF(OR(ISBLANK(B193),ISBLANK(E193),ISBLANK(G193),ISBLANK(H193),ISBLANK(L193),ISBLANK(P157)),"",IF(P157="lihtc", VLOOKUP(IF($H193&gt;0,CONCATENATE($H193*100," ",$P$8),CONCATENATE($H193," ",$P$8)),'TC Rent Limits'!A:I,HLOOKUP(Form!$B193+1,'TC Rent Limits'!$B$1:$I$1,1,FALSE)+1,FALSE),IF(P157="state",VLOOKUP(IF($H193&gt;0,CONCATENATE($H193*100," ",$P$8),CONCATENATE($H193," ",$P$8)),'Rent Limit'!A:L,HLOOKUP(Form!$E193,'Rent Limit'!$E$1:$L$1,1,FALSE)+4,FALSE),"")))</f>
        <v/>
      </c>
    </row>
    <row r="194" spans="1:20" x14ac:dyDescent="0.25">
      <c r="A194" s="79"/>
      <c r="B194" s="79"/>
      <c r="C194" s="79"/>
      <c r="D194" s="79"/>
      <c r="E194" s="79"/>
      <c r="F194" s="79"/>
      <c r="G194" s="79"/>
      <c r="H194" s="80"/>
      <c r="I194" s="79"/>
      <c r="J194" s="79"/>
      <c r="K194" s="79"/>
      <c r="L194" s="79"/>
      <c r="M194" s="79"/>
      <c r="N194" s="79"/>
      <c r="O194" s="79"/>
      <c r="P194" s="79"/>
      <c r="Q194" s="79"/>
      <c r="S194" s="57" t="str">
        <f>IF($P$7="LIHTC",IF(ISBLANK($G194),"",VLOOKUP(IF($H194&gt;0,CONCATENATE($H194*100," ",$P$8),CONCATENATE($H194," ",$P$8)),'TC Income Limits'!A:I,HLOOKUP(Form!$E194,'TC Income Limits'!$B$1:$I$1,1,FALSE)+1,FALSE)),IF(ISBLANK($L194),"",VLOOKUP(IF($H194&gt;0,CONCATENATE($H194*100," ",$P$8),CONCATENATE($H194," ",$P$8)),'Income Limit'!A:L,HLOOKUP(Form!$E194,'Income Limit'!$E$1:$L$1,1,FALSE)+4,FALSE)))</f>
        <v/>
      </c>
      <c r="T194" s="92" t="str">
        <f>IF(OR(ISBLANK(B194),ISBLANK(E194),ISBLANK(G194),ISBLANK(H194),ISBLANK(L194),ISBLANK(P158)),"",IF(P158="lihtc", VLOOKUP(IF($H194&gt;0,CONCATENATE($H194*100," ",$P$8),CONCATENATE($H194," ",$P$8)),'TC Rent Limits'!A:I,HLOOKUP(Form!$B194+1,'TC Rent Limits'!$B$1:$I$1,1,FALSE)+1,FALSE),IF(P158="state",VLOOKUP(IF($H194&gt;0,CONCATENATE($H194*100," ",$P$8),CONCATENATE($H194," ",$P$8)),'Rent Limit'!A:L,HLOOKUP(Form!$E194,'Rent Limit'!$E$1:$L$1,1,FALSE)+4,FALSE),"")))</f>
        <v/>
      </c>
    </row>
    <row r="195" spans="1:20" x14ac:dyDescent="0.25">
      <c r="A195" s="79"/>
      <c r="B195" s="79"/>
      <c r="C195" s="79"/>
      <c r="D195" s="79"/>
      <c r="E195" s="79"/>
      <c r="F195" s="79"/>
      <c r="G195" s="79"/>
      <c r="H195" s="80"/>
      <c r="I195" s="79"/>
      <c r="J195" s="79"/>
      <c r="K195" s="79"/>
      <c r="L195" s="79"/>
      <c r="M195" s="79"/>
      <c r="N195" s="79"/>
      <c r="O195" s="79"/>
      <c r="P195" s="79"/>
      <c r="Q195" s="79"/>
      <c r="S195" s="57" t="str">
        <f>IF($P$7="LIHTC",IF(ISBLANK($G195),"",VLOOKUP(IF($H195&gt;0,CONCATENATE($H195*100," ",$P$8),CONCATENATE($H195," ",$P$8)),'TC Income Limits'!A:I,HLOOKUP(Form!$E195,'TC Income Limits'!$B$1:$I$1,1,FALSE)+1,FALSE)),IF(ISBLANK($L195),"",VLOOKUP(IF($H195&gt;0,CONCATENATE($H195*100," ",$P$8),CONCATENATE($H195," ",$P$8)),'Income Limit'!A:L,HLOOKUP(Form!$E195,'Income Limit'!$E$1:$L$1,1,FALSE)+4,FALSE)))</f>
        <v/>
      </c>
      <c r="T195" s="92" t="str">
        <f>IF(OR(ISBLANK(B195),ISBLANK(E195),ISBLANK(G195),ISBLANK(H195),ISBLANK(L195),ISBLANK(P159)),"",IF(P159="lihtc", VLOOKUP(IF($H195&gt;0,CONCATENATE($H195*100," ",$P$8),CONCATENATE($H195," ",$P$8)),'TC Rent Limits'!A:I,HLOOKUP(Form!$B195+1,'TC Rent Limits'!$B$1:$I$1,1,FALSE)+1,FALSE),IF(P159="state",VLOOKUP(IF($H195&gt;0,CONCATENATE($H195*100," ",$P$8),CONCATENATE($H195," ",$P$8)),'Rent Limit'!A:L,HLOOKUP(Form!$E195,'Rent Limit'!$E$1:$L$1,1,FALSE)+4,FALSE),"")))</f>
        <v/>
      </c>
    </row>
    <row r="196" spans="1:20" x14ac:dyDescent="0.25">
      <c r="A196" s="79"/>
      <c r="B196" s="79"/>
      <c r="C196" s="79"/>
      <c r="D196" s="79"/>
      <c r="E196" s="79"/>
      <c r="F196" s="79"/>
      <c r="G196" s="79"/>
      <c r="H196" s="80"/>
      <c r="I196" s="79"/>
      <c r="J196" s="79"/>
      <c r="K196" s="79"/>
      <c r="L196" s="79"/>
      <c r="M196" s="79"/>
      <c r="N196" s="79"/>
      <c r="O196" s="79"/>
      <c r="P196" s="79"/>
      <c r="Q196" s="79"/>
      <c r="S196" s="57" t="str">
        <f>IF($P$7="LIHTC",IF(ISBLANK($G196),"",VLOOKUP(IF($H196&gt;0,CONCATENATE($H196*100," ",$P$8),CONCATENATE($H196," ",$P$8)),'TC Income Limits'!A:I,HLOOKUP(Form!$E196,'TC Income Limits'!$B$1:$I$1,1,FALSE)+1,FALSE)),IF(ISBLANK($L196),"",VLOOKUP(IF($H196&gt;0,CONCATENATE($H196*100," ",$P$8),CONCATENATE($H196," ",$P$8)),'Income Limit'!A:L,HLOOKUP(Form!$E196,'Income Limit'!$E$1:$L$1,1,FALSE)+4,FALSE)))</f>
        <v/>
      </c>
      <c r="T196" s="92" t="str">
        <f>IF(OR(ISBLANK(B196),ISBLANK(E196),ISBLANK(G196),ISBLANK(H196),ISBLANK(L196),ISBLANK(P160)),"",IF(P160="lihtc", VLOOKUP(IF($H196&gt;0,CONCATENATE($H196*100," ",$P$8),CONCATENATE($H196," ",$P$8)),'TC Rent Limits'!A:I,HLOOKUP(Form!$B196+1,'TC Rent Limits'!$B$1:$I$1,1,FALSE)+1,FALSE),IF(P160="state",VLOOKUP(IF($H196&gt;0,CONCATENATE($H196*100," ",$P$8),CONCATENATE($H196," ",$P$8)),'Rent Limit'!A:L,HLOOKUP(Form!$E196,'Rent Limit'!$E$1:$L$1,1,FALSE)+4,FALSE),"")))</f>
        <v/>
      </c>
    </row>
    <row r="197" spans="1:20" x14ac:dyDescent="0.25">
      <c r="A197" s="79"/>
      <c r="B197" s="79"/>
      <c r="C197" s="79"/>
      <c r="D197" s="79"/>
      <c r="E197" s="79"/>
      <c r="F197" s="79"/>
      <c r="G197" s="79"/>
      <c r="H197" s="80"/>
      <c r="I197" s="79"/>
      <c r="J197" s="79"/>
      <c r="K197" s="79"/>
      <c r="L197" s="79"/>
      <c r="M197" s="79"/>
      <c r="N197" s="79"/>
      <c r="O197" s="79"/>
      <c r="P197" s="79"/>
      <c r="Q197" s="79"/>
      <c r="S197" s="57" t="str">
        <f>IF($P$7="LIHTC",IF(ISBLANK($G197),"",VLOOKUP(IF($H197&gt;0,CONCATENATE($H197*100," ",$P$8),CONCATENATE($H197," ",$P$8)),'TC Income Limits'!A:I,HLOOKUP(Form!$E197,'TC Income Limits'!$B$1:$I$1,1,FALSE)+1,FALSE)),IF(ISBLANK($L197),"",VLOOKUP(IF($H197&gt;0,CONCATENATE($H197*100," ",$P$8),CONCATENATE($H197," ",$P$8)),'Income Limit'!A:L,HLOOKUP(Form!$E197,'Income Limit'!$E$1:$L$1,1,FALSE)+4,FALSE)))</f>
        <v/>
      </c>
      <c r="T197" s="92" t="str">
        <f>IF(OR(ISBLANK(B197),ISBLANK(E197),ISBLANK(G197),ISBLANK(H197),ISBLANK(L197),ISBLANK(P161)),"",IF(P161="lihtc", VLOOKUP(IF($H197&gt;0,CONCATENATE($H197*100," ",$P$8),CONCATENATE($H197," ",$P$8)),'TC Rent Limits'!A:I,HLOOKUP(Form!$B197+1,'TC Rent Limits'!$B$1:$I$1,1,FALSE)+1,FALSE),IF(P161="state",VLOOKUP(IF($H197&gt;0,CONCATENATE($H197*100," ",$P$8),CONCATENATE($H197," ",$P$8)),'Rent Limit'!A:L,HLOOKUP(Form!$E197,'Rent Limit'!$E$1:$L$1,1,FALSE)+4,FALSE),"")))</f>
        <v/>
      </c>
    </row>
    <row r="198" spans="1:20" x14ac:dyDescent="0.25">
      <c r="A198" s="79"/>
      <c r="B198" s="79"/>
      <c r="C198" s="79"/>
      <c r="D198" s="79"/>
      <c r="E198" s="79"/>
      <c r="F198" s="79"/>
      <c r="G198" s="79"/>
      <c r="H198" s="80"/>
      <c r="I198" s="79"/>
      <c r="J198" s="79"/>
      <c r="K198" s="79"/>
      <c r="L198" s="79"/>
      <c r="M198" s="79"/>
      <c r="N198" s="79"/>
      <c r="O198" s="79"/>
      <c r="P198" s="79"/>
      <c r="Q198" s="79"/>
      <c r="S198" s="57" t="str">
        <f>IF($P$7="LIHTC",IF(ISBLANK($G198),"",VLOOKUP(IF($H198&gt;0,CONCATENATE($H198*100," ",$P$8),CONCATENATE($H198," ",$P$8)),'TC Income Limits'!A:I,HLOOKUP(Form!$E198,'TC Income Limits'!$B$1:$I$1,1,FALSE)+1,FALSE)),IF(ISBLANK($L198),"",VLOOKUP(IF($H198&gt;0,CONCATENATE($H198*100," ",$P$8),CONCATENATE($H198," ",$P$8)),'Income Limit'!A:L,HLOOKUP(Form!$E198,'Income Limit'!$E$1:$L$1,1,FALSE)+4,FALSE)))</f>
        <v/>
      </c>
      <c r="T198" s="92" t="str">
        <f>IF(OR(ISBLANK(B198),ISBLANK(E198),ISBLANK(G198),ISBLANK(H198),ISBLANK(L198),ISBLANK(P162)),"",IF(P162="lihtc", VLOOKUP(IF($H198&gt;0,CONCATENATE($H198*100," ",$P$8),CONCATENATE($H198," ",$P$8)),'TC Rent Limits'!A:I,HLOOKUP(Form!$B198+1,'TC Rent Limits'!$B$1:$I$1,1,FALSE)+1,FALSE),IF(P162="state",VLOOKUP(IF($H198&gt;0,CONCATENATE($H198*100," ",$P$8),CONCATENATE($H198," ",$P$8)),'Rent Limit'!A:L,HLOOKUP(Form!$E198,'Rent Limit'!$E$1:$L$1,1,FALSE)+4,FALSE),"")))</f>
        <v/>
      </c>
    </row>
    <row r="199" spans="1:20" x14ac:dyDescent="0.25">
      <c r="A199" s="79"/>
      <c r="B199" s="79"/>
      <c r="C199" s="79"/>
      <c r="D199" s="79"/>
      <c r="E199" s="79"/>
      <c r="F199" s="79"/>
      <c r="G199" s="79"/>
      <c r="H199" s="80"/>
      <c r="I199" s="79"/>
      <c r="J199" s="79"/>
      <c r="K199" s="79"/>
      <c r="L199" s="79"/>
      <c r="M199" s="79"/>
      <c r="N199" s="79"/>
      <c r="O199" s="79"/>
      <c r="P199" s="79"/>
      <c r="Q199" s="79"/>
      <c r="S199" s="57" t="str">
        <f>IF($P$7="LIHTC",IF(ISBLANK($G199),"",VLOOKUP(IF($H199&gt;0,CONCATENATE($H199*100," ",$P$8),CONCATENATE($H199," ",$P$8)),'TC Income Limits'!A:I,HLOOKUP(Form!$E199,'TC Income Limits'!$B$1:$I$1,1,FALSE)+1,FALSE)),IF(ISBLANK($L199),"",VLOOKUP(IF($H199&gt;0,CONCATENATE($H199*100," ",$P$8),CONCATENATE($H199," ",$P$8)),'Income Limit'!A:L,HLOOKUP(Form!$E199,'Income Limit'!$E$1:$L$1,1,FALSE)+4,FALSE)))</f>
        <v/>
      </c>
      <c r="T199" s="92" t="str">
        <f>IF(OR(ISBLANK(B199),ISBLANK(E199),ISBLANK(G199),ISBLANK(H199),ISBLANK(L199),ISBLANK(P163)),"",IF(P163="lihtc", VLOOKUP(IF($H199&gt;0,CONCATENATE($H199*100," ",$P$8),CONCATENATE($H199," ",$P$8)),'TC Rent Limits'!A:I,HLOOKUP(Form!$B199+1,'TC Rent Limits'!$B$1:$I$1,1,FALSE)+1,FALSE),IF(P163="state",VLOOKUP(IF($H199&gt;0,CONCATENATE($H199*100," ",$P$8),CONCATENATE($H199," ",$P$8)),'Rent Limit'!A:L,HLOOKUP(Form!$E199,'Rent Limit'!$E$1:$L$1,1,FALSE)+4,FALSE),"")))</f>
        <v/>
      </c>
    </row>
    <row r="200" spans="1:20" x14ac:dyDescent="0.25">
      <c r="A200" s="79"/>
      <c r="B200" s="79"/>
      <c r="C200" s="79"/>
      <c r="D200" s="79"/>
      <c r="E200" s="79"/>
      <c r="F200" s="79"/>
      <c r="G200" s="79"/>
      <c r="H200" s="80"/>
      <c r="I200" s="79"/>
      <c r="J200" s="79"/>
      <c r="K200" s="79"/>
      <c r="L200" s="79"/>
      <c r="M200" s="79"/>
      <c r="N200" s="79"/>
      <c r="O200" s="79"/>
      <c r="P200" s="79"/>
      <c r="Q200" s="79"/>
      <c r="S200" s="57" t="str">
        <f>IF($P$7="LIHTC",IF(ISBLANK($G200),"",VLOOKUP(IF($H200&gt;0,CONCATENATE($H200*100," ",$P$8),CONCATENATE($H200," ",$P$8)),'TC Income Limits'!A:I,HLOOKUP(Form!$E200,'TC Income Limits'!$B$1:$I$1,1,FALSE)+1,FALSE)),IF(ISBLANK($L200),"",VLOOKUP(IF($H200&gt;0,CONCATENATE($H200*100," ",$P$8),CONCATENATE($H200," ",$P$8)),'Income Limit'!A:L,HLOOKUP(Form!$E200,'Income Limit'!$E$1:$L$1,1,FALSE)+4,FALSE)))</f>
        <v/>
      </c>
      <c r="T200" s="92" t="str">
        <f>IF(OR(ISBLANK(B200),ISBLANK(E200),ISBLANK(G200),ISBLANK(H200),ISBLANK(L200),ISBLANK(P164)),"",IF(P164="lihtc", VLOOKUP(IF($H200&gt;0,CONCATENATE($H200*100," ",$P$8),CONCATENATE($H200," ",$P$8)),'TC Rent Limits'!A:I,HLOOKUP(Form!$B200+1,'TC Rent Limits'!$B$1:$I$1,1,FALSE)+1,FALSE),IF(P164="state",VLOOKUP(IF($H200&gt;0,CONCATENATE($H200*100," ",$P$8),CONCATENATE($H200," ",$P$8)),'Rent Limit'!A:L,HLOOKUP(Form!$E200,'Rent Limit'!$E$1:$L$1,1,FALSE)+4,FALSE),"")))</f>
        <v/>
      </c>
    </row>
    <row r="201" spans="1:20" x14ac:dyDescent="0.25">
      <c r="A201" s="79"/>
      <c r="B201" s="79"/>
      <c r="C201" s="79"/>
      <c r="D201" s="79"/>
      <c r="E201" s="79"/>
      <c r="F201" s="79"/>
      <c r="G201" s="79"/>
      <c r="H201" s="80"/>
      <c r="I201" s="79"/>
      <c r="J201" s="79"/>
      <c r="K201" s="79"/>
      <c r="L201" s="79"/>
      <c r="M201" s="79"/>
      <c r="N201" s="79"/>
      <c r="O201" s="79"/>
      <c r="P201" s="79"/>
      <c r="Q201" s="79"/>
      <c r="S201" s="57" t="str">
        <f>IF($P$7="LIHTC",IF(ISBLANK($G201),"",VLOOKUP(IF($H201&gt;0,CONCATENATE($H201*100," ",$P$8),CONCATENATE($H201," ",$P$8)),'TC Income Limits'!A:I,HLOOKUP(Form!$E201,'TC Income Limits'!$B$1:$I$1,1,FALSE)+1,FALSE)),IF(ISBLANK($L201),"",VLOOKUP(IF($H201&gt;0,CONCATENATE($H201*100," ",$P$8),CONCATENATE($H201," ",$P$8)),'Income Limit'!A:L,HLOOKUP(Form!$E201,'Income Limit'!$E$1:$L$1,1,FALSE)+4,FALSE)))</f>
        <v/>
      </c>
      <c r="T201" s="92" t="str">
        <f>IF(OR(ISBLANK(B201),ISBLANK(E201),ISBLANK(G201),ISBLANK(H201),ISBLANK(L201),ISBLANK(P165)),"",IF(P165="lihtc", VLOOKUP(IF($H201&gt;0,CONCATENATE($H201*100," ",$P$8),CONCATENATE($H201," ",$P$8)),'TC Rent Limits'!A:I,HLOOKUP(Form!$B201+1,'TC Rent Limits'!$B$1:$I$1,1,FALSE)+1,FALSE),IF(P165="state",VLOOKUP(IF($H201&gt;0,CONCATENATE($H201*100," ",$P$8),CONCATENATE($H201," ",$P$8)),'Rent Limit'!A:L,HLOOKUP(Form!$E201,'Rent Limit'!$E$1:$L$1,1,FALSE)+4,FALSE),"")))</f>
        <v/>
      </c>
    </row>
    <row r="202" spans="1:20" x14ac:dyDescent="0.25">
      <c r="A202" s="79"/>
      <c r="B202" s="79"/>
      <c r="C202" s="79"/>
      <c r="D202" s="79"/>
      <c r="E202" s="79"/>
      <c r="F202" s="79"/>
      <c r="G202" s="79"/>
      <c r="H202" s="80"/>
      <c r="I202" s="79"/>
      <c r="J202" s="79"/>
      <c r="K202" s="79"/>
      <c r="L202" s="79"/>
      <c r="M202" s="79"/>
      <c r="N202" s="79"/>
      <c r="O202" s="79"/>
      <c r="P202" s="79"/>
      <c r="Q202" s="79"/>
      <c r="S202" s="57" t="str">
        <f>IF($P$7="LIHTC",IF(ISBLANK($G202),"",VLOOKUP(IF($H202&gt;0,CONCATENATE($H202*100," ",$P$8),CONCATENATE($H202," ",$P$8)),'TC Income Limits'!A:I,HLOOKUP(Form!$E202,'TC Income Limits'!$B$1:$I$1,1,FALSE)+1,FALSE)),IF(ISBLANK($L202),"",VLOOKUP(IF($H202&gt;0,CONCATENATE($H202*100," ",$P$8),CONCATENATE($H202," ",$P$8)),'Income Limit'!A:L,HLOOKUP(Form!$E202,'Income Limit'!$E$1:$L$1,1,FALSE)+4,FALSE)))</f>
        <v/>
      </c>
      <c r="T202" s="92" t="str">
        <f>IF(OR(ISBLANK(B202),ISBLANK(E202),ISBLANK(G202),ISBLANK(H202),ISBLANK(L202),ISBLANK(P166)),"",IF(P166="lihtc", VLOOKUP(IF($H202&gt;0,CONCATENATE($H202*100," ",$P$8),CONCATENATE($H202," ",$P$8)),'TC Rent Limits'!A:I,HLOOKUP(Form!$B202+1,'TC Rent Limits'!$B$1:$I$1,1,FALSE)+1,FALSE),IF(P166="state",VLOOKUP(IF($H202&gt;0,CONCATENATE($H202*100," ",$P$8),CONCATENATE($H202," ",$P$8)),'Rent Limit'!A:L,HLOOKUP(Form!$E202,'Rent Limit'!$E$1:$L$1,1,FALSE)+4,FALSE),"")))</f>
        <v/>
      </c>
    </row>
    <row r="203" spans="1:20" x14ac:dyDescent="0.25">
      <c r="A203" s="79"/>
      <c r="B203" s="79"/>
      <c r="C203" s="79"/>
      <c r="D203" s="79"/>
      <c r="E203" s="79"/>
      <c r="F203" s="79"/>
      <c r="G203" s="79"/>
      <c r="H203" s="80"/>
      <c r="I203" s="79"/>
      <c r="J203" s="79"/>
      <c r="K203" s="79"/>
      <c r="L203" s="79"/>
      <c r="M203" s="79"/>
      <c r="N203" s="79"/>
      <c r="O203" s="79"/>
      <c r="P203" s="79"/>
      <c r="Q203" s="79"/>
      <c r="S203" s="57" t="str">
        <f>IF($P$7="LIHTC",IF(ISBLANK($G203),"",VLOOKUP(IF($H203&gt;0,CONCATENATE($H203*100," ",$P$8),CONCATENATE($H203," ",$P$8)),'TC Income Limits'!A:I,HLOOKUP(Form!$E203,'TC Income Limits'!$B$1:$I$1,1,FALSE)+1,FALSE)),IF(ISBLANK($L203),"",VLOOKUP(IF($H203&gt;0,CONCATENATE($H203*100," ",$P$8),CONCATENATE($H203," ",$P$8)),'Income Limit'!A:L,HLOOKUP(Form!$E203,'Income Limit'!$E$1:$L$1,1,FALSE)+4,FALSE)))</f>
        <v/>
      </c>
      <c r="T203" s="92" t="str">
        <f>IF(OR(ISBLANK(B203),ISBLANK(E203),ISBLANK(G203),ISBLANK(H203),ISBLANK(L203),ISBLANK(P167)),"",IF(P167="lihtc", VLOOKUP(IF($H203&gt;0,CONCATENATE($H203*100," ",$P$8),CONCATENATE($H203," ",$P$8)),'TC Rent Limits'!A:I,HLOOKUP(Form!$B203+1,'TC Rent Limits'!$B$1:$I$1,1,FALSE)+1,FALSE),IF(P167="state",VLOOKUP(IF($H203&gt;0,CONCATENATE($H203*100," ",$P$8),CONCATENATE($H203," ",$P$8)),'Rent Limit'!A:L,HLOOKUP(Form!$E203,'Rent Limit'!$E$1:$L$1,1,FALSE)+4,FALSE),"")))</f>
        <v/>
      </c>
    </row>
    <row r="204" spans="1:20" x14ac:dyDescent="0.25">
      <c r="A204" s="79"/>
      <c r="B204" s="79"/>
      <c r="C204" s="79"/>
      <c r="D204" s="79"/>
      <c r="E204" s="79"/>
      <c r="F204" s="79"/>
      <c r="G204" s="79"/>
      <c r="H204" s="80"/>
      <c r="I204" s="79"/>
      <c r="J204" s="79"/>
      <c r="K204" s="79"/>
      <c r="L204" s="79"/>
      <c r="M204" s="79"/>
      <c r="N204" s="79"/>
      <c r="O204" s="79"/>
      <c r="P204" s="79"/>
      <c r="Q204" s="79"/>
      <c r="S204" s="57" t="str">
        <f>IF($P$7="LIHTC",IF(ISBLANK($G204),"",VLOOKUP(IF($H204&gt;0,CONCATENATE($H204*100," ",$P$8),CONCATENATE($H204," ",$P$8)),'TC Income Limits'!A:I,HLOOKUP(Form!$E204,'TC Income Limits'!$B$1:$I$1,1,FALSE)+1,FALSE)),IF(ISBLANK($L204),"",VLOOKUP(IF($H204&gt;0,CONCATENATE($H204*100," ",$P$8),CONCATENATE($H204," ",$P$8)),'Income Limit'!A:L,HLOOKUP(Form!$E204,'Income Limit'!$E$1:$L$1,1,FALSE)+4,FALSE)))</f>
        <v/>
      </c>
      <c r="T204" s="92" t="str">
        <f>IF(OR(ISBLANK(B204),ISBLANK(E204),ISBLANK(G204),ISBLANK(H204),ISBLANK(L204),ISBLANK(P168)),"",IF(P168="lihtc", VLOOKUP(IF($H204&gt;0,CONCATENATE($H204*100," ",$P$8),CONCATENATE($H204," ",$P$8)),'TC Rent Limits'!A:I,HLOOKUP(Form!$B204+1,'TC Rent Limits'!$B$1:$I$1,1,FALSE)+1,FALSE),IF(P168="state",VLOOKUP(IF($H204&gt;0,CONCATENATE($H204*100," ",$P$8),CONCATENATE($H204," ",$P$8)),'Rent Limit'!A:L,HLOOKUP(Form!$E204,'Rent Limit'!$E$1:$L$1,1,FALSE)+4,FALSE),"")))</f>
        <v/>
      </c>
    </row>
    <row r="205" spans="1:20" x14ac:dyDescent="0.25">
      <c r="A205" s="79"/>
      <c r="B205" s="79"/>
      <c r="C205" s="79"/>
      <c r="D205" s="79"/>
      <c r="E205" s="79"/>
      <c r="F205" s="79"/>
      <c r="G205" s="79"/>
      <c r="H205" s="80"/>
      <c r="I205" s="79"/>
      <c r="J205" s="79"/>
      <c r="K205" s="79"/>
      <c r="L205" s="79"/>
      <c r="M205" s="79"/>
      <c r="N205" s="79"/>
      <c r="O205" s="79"/>
      <c r="P205" s="79"/>
      <c r="Q205" s="79"/>
      <c r="S205" s="57" t="str">
        <f>IF($P$7="LIHTC",IF(ISBLANK($G205),"",VLOOKUP(IF($H205&gt;0,CONCATENATE($H205*100," ",$P$8),CONCATENATE($H205," ",$P$8)),'TC Income Limits'!A:I,HLOOKUP(Form!$E205,'TC Income Limits'!$B$1:$I$1,1,FALSE)+1,FALSE)),IF(ISBLANK($L205),"",VLOOKUP(IF($H205&gt;0,CONCATENATE($H205*100," ",$P$8),CONCATENATE($H205," ",$P$8)),'Income Limit'!A:L,HLOOKUP(Form!$E205,'Income Limit'!$E$1:$L$1,1,FALSE)+4,FALSE)))</f>
        <v/>
      </c>
      <c r="T205" s="92" t="str">
        <f>IF(OR(ISBLANK(B205),ISBLANK(E205),ISBLANK(G205),ISBLANK(H205),ISBLANK(L205),ISBLANK(P169)),"",IF(P169="lihtc", VLOOKUP(IF($H205&gt;0,CONCATENATE($H205*100," ",$P$8),CONCATENATE($H205," ",$P$8)),'TC Rent Limits'!A:I,HLOOKUP(Form!$B205+1,'TC Rent Limits'!$B$1:$I$1,1,FALSE)+1,FALSE),IF(P169="state",VLOOKUP(IF($H205&gt;0,CONCATENATE($H205*100," ",$P$8),CONCATENATE($H205," ",$P$8)),'Rent Limit'!A:L,HLOOKUP(Form!$E205,'Rent Limit'!$E$1:$L$1,1,FALSE)+4,FALSE),"")))</f>
        <v/>
      </c>
    </row>
    <row r="206" spans="1:20" x14ac:dyDescent="0.25">
      <c r="A206" s="79"/>
      <c r="B206" s="79"/>
      <c r="C206" s="79"/>
      <c r="D206" s="79"/>
      <c r="E206" s="79"/>
      <c r="F206" s="79"/>
      <c r="G206" s="79"/>
      <c r="H206" s="80"/>
      <c r="I206" s="79"/>
      <c r="J206" s="79"/>
      <c r="K206" s="79"/>
      <c r="L206" s="79"/>
      <c r="M206" s="79"/>
      <c r="N206" s="79"/>
      <c r="O206" s="79"/>
      <c r="P206" s="79"/>
      <c r="Q206" s="79"/>
      <c r="S206" s="57" t="str">
        <f>IF($P$7="LIHTC",IF(ISBLANK($G206),"",VLOOKUP(IF($H206&gt;0,CONCATENATE($H206*100," ",$P$8),CONCATENATE($H206," ",$P$8)),'TC Income Limits'!A:I,HLOOKUP(Form!$E206,'TC Income Limits'!$B$1:$I$1,1,FALSE)+1,FALSE)),IF(ISBLANK($L206),"",VLOOKUP(IF($H206&gt;0,CONCATENATE($H206*100," ",$P$8),CONCATENATE($H206," ",$P$8)),'Income Limit'!A:L,HLOOKUP(Form!$E206,'Income Limit'!$E$1:$L$1,1,FALSE)+4,FALSE)))</f>
        <v/>
      </c>
      <c r="T206" s="92" t="str">
        <f>IF(OR(ISBLANK(B206),ISBLANK(E206),ISBLANK(G206),ISBLANK(H206),ISBLANK(L206),ISBLANK(P170)),"",IF(P170="lihtc", VLOOKUP(IF($H206&gt;0,CONCATENATE($H206*100," ",$P$8),CONCATENATE($H206," ",$P$8)),'TC Rent Limits'!A:I,HLOOKUP(Form!$B206+1,'TC Rent Limits'!$B$1:$I$1,1,FALSE)+1,FALSE),IF(P170="state",VLOOKUP(IF($H206&gt;0,CONCATENATE($H206*100," ",$P$8),CONCATENATE($H206," ",$P$8)),'Rent Limit'!A:L,HLOOKUP(Form!$E206,'Rent Limit'!$E$1:$L$1,1,FALSE)+4,FALSE),"")))</f>
        <v/>
      </c>
    </row>
    <row r="207" spans="1:20" x14ac:dyDescent="0.25">
      <c r="A207" s="79"/>
      <c r="B207" s="79"/>
      <c r="C207" s="79"/>
      <c r="D207" s="79"/>
      <c r="E207" s="79"/>
      <c r="F207" s="79"/>
      <c r="G207" s="79"/>
      <c r="H207" s="80"/>
      <c r="I207" s="79"/>
      <c r="J207" s="79"/>
      <c r="K207" s="79"/>
      <c r="L207" s="79"/>
      <c r="M207" s="79"/>
      <c r="N207" s="79"/>
      <c r="O207" s="79"/>
      <c r="P207" s="79"/>
      <c r="Q207" s="79"/>
      <c r="S207" s="57" t="str">
        <f>IF($P$7="LIHTC",IF(ISBLANK($G207),"",VLOOKUP(IF($H207&gt;0,CONCATENATE($H207*100," ",$P$8),CONCATENATE($H207," ",$P$8)),'TC Income Limits'!A:I,HLOOKUP(Form!$E207,'TC Income Limits'!$B$1:$I$1,1,FALSE)+1,FALSE)),IF(ISBLANK($L207),"",VLOOKUP(IF($H207&gt;0,CONCATENATE($H207*100," ",$P$8),CONCATENATE($H207," ",$P$8)),'Income Limit'!A:L,HLOOKUP(Form!$E207,'Income Limit'!$E$1:$L$1,1,FALSE)+4,FALSE)))</f>
        <v/>
      </c>
      <c r="T207" s="92" t="str">
        <f>IF(OR(ISBLANK(B207),ISBLANK(E207),ISBLANK(G207),ISBLANK(H207),ISBLANK(L207),ISBLANK(P171)),"",IF(P171="lihtc", VLOOKUP(IF($H207&gt;0,CONCATENATE($H207*100," ",$P$8),CONCATENATE($H207," ",$P$8)),'TC Rent Limits'!A:I,HLOOKUP(Form!$B207+1,'TC Rent Limits'!$B$1:$I$1,1,FALSE)+1,FALSE),IF(P171="state",VLOOKUP(IF($H207&gt;0,CONCATENATE($H207*100," ",$P$8),CONCATENATE($H207," ",$P$8)),'Rent Limit'!A:L,HLOOKUP(Form!$E207,'Rent Limit'!$E$1:$L$1,1,FALSE)+4,FALSE),"")))</f>
        <v/>
      </c>
    </row>
    <row r="208" spans="1:20" x14ac:dyDescent="0.25">
      <c r="A208" s="79"/>
      <c r="B208" s="79"/>
      <c r="C208" s="79"/>
      <c r="D208" s="79"/>
      <c r="E208" s="79"/>
      <c r="F208" s="79"/>
      <c r="G208" s="79"/>
      <c r="H208" s="80"/>
      <c r="I208" s="79"/>
      <c r="J208" s="79"/>
      <c r="K208" s="79"/>
      <c r="L208" s="79"/>
      <c r="M208" s="79"/>
      <c r="N208" s="79"/>
      <c r="O208" s="79"/>
      <c r="P208" s="79"/>
      <c r="Q208" s="79"/>
      <c r="S208" s="57" t="str">
        <f>IF($P$7="LIHTC",IF(ISBLANK($G208),"",VLOOKUP(IF($H208&gt;0,CONCATENATE($H208*100," ",$P$8),CONCATENATE($H208," ",$P$8)),'TC Income Limits'!A:I,HLOOKUP(Form!$E208,'TC Income Limits'!$B$1:$I$1,1,FALSE)+1,FALSE)),IF(ISBLANK($L208),"",VLOOKUP(IF($H208&gt;0,CONCATENATE($H208*100," ",$P$8),CONCATENATE($H208," ",$P$8)),'Income Limit'!A:L,HLOOKUP(Form!$E208,'Income Limit'!$E$1:$L$1,1,FALSE)+4,FALSE)))</f>
        <v/>
      </c>
      <c r="T208" s="92" t="str">
        <f>IF(OR(ISBLANK(B208),ISBLANK(E208),ISBLANK(G208),ISBLANK(H208),ISBLANK(L208),ISBLANK(P172)),"",IF(P172="lihtc", VLOOKUP(IF($H208&gt;0,CONCATENATE($H208*100," ",$P$8),CONCATENATE($H208," ",$P$8)),'TC Rent Limits'!A:I,HLOOKUP(Form!$B208+1,'TC Rent Limits'!$B$1:$I$1,1,FALSE)+1,FALSE),IF(P172="state",VLOOKUP(IF($H208&gt;0,CONCATENATE($H208*100," ",$P$8),CONCATENATE($H208," ",$P$8)),'Rent Limit'!A:L,HLOOKUP(Form!$E208,'Rent Limit'!$E$1:$L$1,1,FALSE)+4,FALSE),"")))</f>
        <v/>
      </c>
    </row>
    <row r="209" spans="1:20" x14ac:dyDescent="0.25">
      <c r="A209" s="79"/>
      <c r="B209" s="79"/>
      <c r="C209" s="79"/>
      <c r="D209" s="79"/>
      <c r="E209" s="79"/>
      <c r="F209" s="79"/>
      <c r="G209" s="79"/>
      <c r="H209" s="80"/>
      <c r="I209" s="79"/>
      <c r="J209" s="79"/>
      <c r="K209" s="79"/>
      <c r="L209" s="79"/>
      <c r="M209" s="79"/>
      <c r="N209" s="79"/>
      <c r="O209" s="79"/>
      <c r="P209" s="79"/>
      <c r="Q209" s="79"/>
      <c r="S209" s="57" t="str">
        <f>IF($P$7="LIHTC",IF(ISBLANK($G209),"",VLOOKUP(IF($H209&gt;0,CONCATENATE($H209*100," ",$P$8),CONCATENATE($H209," ",$P$8)),'TC Income Limits'!A:I,HLOOKUP(Form!$E209,'TC Income Limits'!$B$1:$I$1,1,FALSE)+1,FALSE)),IF(ISBLANK($L209),"",VLOOKUP(IF($H209&gt;0,CONCATENATE($H209*100," ",$P$8),CONCATENATE($H209," ",$P$8)),'Income Limit'!A:L,HLOOKUP(Form!$E209,'Income Limit'!$E$1:$L$1,1,FALSE)+4,FALSE)))</f>
        <v/>
      </c>
      <c r="T209" s="92" t="str">
        <f>IF(OR(ISBLANK(B209),ISBLANK(E209),ISBLANK(G209),ISBLANK(H209),ISBLANK(L209),ISBLANK(P173)),"",IF(P173="lihtc", VLOOKUP(IF($H209&gt;0,CONCATENATE($H209*100," ",$P$8),CONCATENATE($H209," ",$P$8)),'TC Rent Limits'!A:I,HLOOKUP(Form!$B209+1,'TC Rent Limits'!$B$1:$I$1,1,FALSE)+1,FALSE),IF(P173="state",VLOOKUP(IF($H209&gt;0,CONCATENATE($H209*100," ",$P$8),CONCATENATE($H209," ",$P$8)),'Rent Limit'!A:L,HLOOKUP(Form!$E209,'Rent Limit'!$E$1:$L$1,1,FALSE)+4,FALSE),"")))</f>
        <v/>
      </c>
    </row>
    <row r="210" spans="1:20" x14ac:dyDescent="0.25">
      <c r="A210" s="79"/>
      <c r="B210" s="79"/>
      <c r="C210" s="79"/>
      <c r="D210" s="79"/>
      <c r="E210" s="79"/>
      <c r="F210" s="79"/>
      <c r="G210" s="79"/>
      <c r="H210" s="80"/>
      <c r="I210" s="79"/>
      <c r="J210" s="79"/>
      <c r="K210" s="79"/>
      <c r="L210" s="79"/>
      <c r="M210" s="79"/>
      <c r="N210" s="79"/>
      <c r="O210" s="79"/>
      <c r="P210" s="79"/>
      <c r="Q210" s="79"/>
      <c r="S210" s="57" t="str">
        <f>IF($P$7="LIHTC",IF(ISBLANK($G210),"",VLOOKUP(IF($H210&gt;0,CONCATENATE($H210*100," ",$P$8),CONCATENATE($H210," ",$P$8)),'TC Income Limits'!A:I,HLOOKUP(Form!$E210,'TC Income Limits'!$B$1:$I$1,1,FALSE)+1,FALSE)),IF(ISBLANK($L210),"",VLOOKUP(IF($H210&gt;0,CONCATENATE($H210*100," ",$P$8),CONCATENATE($H210," ",$P$8)),'Income Limit'!A:L,HLOOKUP(Form!$E210,'Income Limit'!$E$1:$L$1,1,FALSE)+4,FALSE)))</f>
        <v/>
      </c>
      <c r="T210" s="92" t="str">
        <f>IF(OR(ISBLANK(B210),ISBLANK(E210),ISBLANK(G210),ISBLANK(H210),ISBLANK(L210),ISBLANK(P174)),"",IF(P174="lihtc", VLOOKUP(IF($H210&gt;0,CONCATENATE($H210*100," ",$P$8),CONCATENATE($H210," ",$P$8)),'TC Rent Limits'!A:I,HLOOKUP(Form!$B210+1,'TC Rent Limits'!$B$1:$I$1,1,FALSE)+1,FALSE),IF(P174="state",VLOOKUP(IF($H210&gt;0,CONCATENATE($H210*100," ",$P$8),CONCATENATE($H210," ",$P$8)),'Rent Limit'!A:L,HLOOKUP(Form!$E210,'Rent Limit'!$E$1:$L$1,1,FALSE)+4,FALSE),"")))</f>
        <v/>
      </c>
    </row>
    <row r="211" spans="1:20" x14ac:dyDescent="0.25">
      <c r="A211" s="79"/>
      <c r="B211" s="79"/>
      <c r="C211" s="79"/>
      <c r="D211" s="79"/>
      <c r="E211" s="79"/>
      <c r="F211" s="79"/>
      <c r="G211" s="79"/>
      <c r="H211" s="80"/>
      <c r="I211" s="79"/>
      <c r="J211" s="79"/>
      <c r="K211" s="79"/>
      <c r="L211" s="79"/>
      <c r="M211" s="79"/>
      <c r="N211" s="79"/>
      <c r="O211" s="79"/>
      <c r="P211" s="79"/>
      <c r="Q211" s="79"/>
      <c r="S211" s="57" t="str">
        <f>IF($P$7="LIHTC",IF(ISBLANK($G211),"",VLOOKUP(IF($H211&gt;0,CONCATENATE($H211*100," ",$P$8),CONCATENATE($H211," ",$P$8)),'TC Income Limits'!A:I,HLOOKUP(Form!$E211,'TC Income Limits'!$B$1:$I$1,1,FALSE)+1,FALSE)),IF(ISBLANK($L211),"",VLOOKUP(IF($H211&gt;0,CONCATENATE($H211*100," ",$P$8),CONCATENATE($H211," ",$P$8)),'Income Limit'!A:L,HLOOKUP(Form!$E211,'Income Limit'!$E$1:$L$1,1,FALSE)+4,FALSE)))</f>
        <v/>
      </c>
      <c r="T211" s="92" t="str">
        <f>IF(OR(ISBLANK(B211),ISBLANK(E211),ISBLANK(G211),ISBLANK(H211),ISBLANK(L211),ISBLANK(P175)),"",IF(P175="lihtc", VLOOKUP(IF($H211&gt;0,CONCATENATE($H211*100," ",$P$8),CONCATENATE($H211," ",$P$8)),'TC Rent Limits'!A:I,HLOOKUP(Form!$B211+1,'TC Rent Limits'!$B$1:$I$1,1,FALSE)+1,FALSE),IF(P175="state",VLOOKUP(IF($H211&gt;0,CONCATENATE($H211*100," ",$P$8),CONCATENATE($H211," ",$P$8)),'Rent Limit'!A:L,HLOOKUP(Form!$E211,'Rent Limit'!$E$1:$L$1,1,FALSE)+4,FALSE),"")))</f>
        <v/>
      </c>
    </row>
    <row r="212" spans="1:20" x14ac:dyDescent="0.25">
      <c r="A212" s="79"/>
      <c r="B212" s="79"/>
      <c r="C212" s="79"/>
      <c r="D212" s="79"/>
      <c r="E212" s="79"/>
      <c r="F212" s="79"/>
      <c r="G212" s="79"/>
      <c r="H212" s="80"/>
      <c r="I212" s="79"/>
      <c r="J212" s="79"/>
      <c r="K212" s="79"/>
      <c r="L212" s="79"/>
      <c r="M212" s="79"/>
      <c r="N212" s="79"/>
      <c r="O212" s="79"/>
      <c r="P212" s="79"/>
      <c r="Q212" s="79"/>
      <c r="S212" s="57" t="str">
        <f>IF($P$7="LIHTC",IF(ISBLANK($G212),"",VLOOKUP(IF($H212&gt;0,CONCATENATE($H212*100," ",$P$8),CONCATENATE($H212," ",$P$8)),'TC Income Limits'!A:I,HLOOKUP(Form!$E212,'TC Income Limits'!$B$1:$I$1,1,FALSE)+1,FALSE)),IF(ISBLANK($L212),"",VLOOKUP(IF($H212&gt;0,CONCATENATE($H212*100," ",$P$8),CONCATENATE($H212," ",$P$8)),'Income Limit'!A:L,HLOOKUP(Form!$E212,'Income Limit'!$E$1:$L$1,1,FALSE)+4,FALSE)))</f>
        <v/>
      </c>
      <c r="T212" s="92" t="str">
        <f>IF(OR(ISBLANK(B212),ISBLANK(E212),ISBLANK(G212),ISBLANK(H212),ISBLANK(L212),ISBLANK(P176)),"",IF(P176="lihtc", VLOOKUP(IF($H212&gt;0,CONCATENATE($H212*100," ",$P$8),CONCATENATE($H212," ",$P$8)),'TC Rent Limits'!A:I,HLOOKUP(Form!$B212+1,'TC Rent Limits'!$B$1:$I$1,1,FALSE)+1,FALSE),IF(P176="state",VLOOKUP(IF($H212&gt;0,CONCATENATE($H212*100," ",$P$8),CONCATENATE($H212," ",$P$8)),'Rent Limit'!A:L,HLOOKUP(Form!$E212,'Rent Limit'!$E$1:$L$1,1,FALSE)+4,FALSE),"")))</f>
        <v/>
      </c>
    </row>
    <row r="213" spans="1:20" x14ac:dyDescent="0.25">
      <c r="A213" s="79"/>
      <c r="B213" s="79"/>
      <c r="C213" s="79"/>
      <c r="D213" s="79"/>
      <c r="E213" s="79"/>
      <c r="F213" s="79"/>
      <c r="G213" s="79"/>
      <c r="H213" s="80"/>
      <c r="I213" s="79"/>
      <c r="J213" s="79"/>
      <c r="K213" s="79"/>
      <c r="L213" s="79"/>
      <c r="M213" s="79"/>
      <c r="N213" s="79"/>
      <c r="O213" s="79"/>
      <c r="P213" s="79"/>
      <c r="Q213" s="79"/>
      <c r="S213" s="57" t="str">
        <f>IF($P$7="LIHTC",IF(ISBLANK($G213),"",VLOOKUP(IF($H213&gt;0,CONCATENATE($H213*100," ",$P$8),CONCATENATE($H213," ",$P$8)),'TC Income Limits'!A:I,HLOOKUP(Form!$E213,'TC Income Limits'!$B$1:$I$1,1,FALSE)+1,FALSE)),IF(ISBLANK($L213),"",VLOOKUP(IF($H213&gt;0,CONCATENATE($H213*100," ",$P$8),CONCATENATE($H213," ",$P$8)),'Income Limit'!A:L,HLOOKUP(Form!$E213,'Income Limit'!$E$1:$L$1,1,FALSE)+4,FALSE)))</f>
        <v/>
      </c>
      <c r="T213" s="92" t="str">
        <f>IF(OR(ISBLANK(B213),ISBLANK(E213),ISBLANK(G213),ISBLANK(H213),ISBLANK(L213),ISBLANK(P177)),"",IF(P177="lihtc", VLOOKUP(IF($H213&gt;0,CONCATENATE($H213*100," ",$P$8),CONCATENATE($H213," ",$P$8)),'TC Rent Limits'!A:I,HLOOKUP(Form!$B213+1,'TC Rent Limits'!$B$1:$I$1,1,FALSE)+1,FALSE),IF(P177="state",VLOOKUP(IF($H213&gt;0,CONCATENATE($H213*100," ",$P$8),CONCATENATE($H213," ",$P$8)),'Rent Limit'!A:L,HLOOKUP(Form!$E213,'Rent Limit'!$E$1:$L$1,1,FALSE)+4,FALSE),"")))</f>
        <v/>
      </c>
    </row>
    <row r="214" spans="1:20" x14ac:dyDescent="0.25">
      <c r="A214" s="79"/>
      <c r="B214" s="79"/>
      <c r="C214" s="79"/>
      <c r="D214" s="79"/>
      <c r="E214" s="79"/>
      <c r="F214" s="79"/>
      <c r="G214" s="79"/>
      <c r="H214" s="80"/>
      <c r="I214" s="79"/>
      <c r="J214" s="79"/>
      <c r="K214" s="79"/>
      <c r="L214" s="79"/>
      <c r="M214" s="79"/>
      <c r="N214" s="79"/>
      <c r="O214" s="79"/>
      <c r="P214" s="79"/>
      <c r="Q214" s="79"/>
      <c r="S214" s="57" t="str">
        <f>IF($P$7="LIHTC",IF(ISBLANK($G214),"",VLOOKUP(IF($H214&gt;0,CONCATENATE($H214*100," ",$P$8),CONCATENATE($H214," ",$P$8)),'TC Income Limits'!A:I,HLOOKUP(Form!$E214,'TC Income Limits'!$B$1:$I$1,1,FALSE)+1,FALSE)),IF(ISBLANK($L214),"",VLOOKUP(IF($H214&gt;0,CONCATENATE($H214*100," ",$P$8),CONCATENATE($H214," ",$P$8)),'Income Limit'!A:L,HLOOKUP(Form!$E214,'Income Limit'!$E$1:$L$1,1,FALSE)+4,FALSE)))</f>
        <v/>
      </c>
      <c r="T214" s="92" t="str">
        <f>IF(OR(ISBLANK(B214),ISBLANK(E214),ISBLANK(G214),ISBLANK(H214),ISBLANK(L214),ISBLANK(P178)),"",IF(P178="lihtc", VLOOKUP(IF($H214&gt;0,CONCATENATE($H214*100," ",$P$8),CONCATENATE($H214," ",$P$8)),'TC Rent Limits'!A:I,HLOOKUP(Form!$B214+1,'TC Rent Limits'!$B$1:$I$1,1,FALSE)+1,FALSE),IF(P178="state",VLOOKUP(IF($H214&gt;0,CONCATENATE($H214*100," ",$P$8),CONCATENATE($H214," ",$P$8)),'Rent Limit'!A:L,HLOOKUP(Form!$E214,'Rent Limit'!$E$1:$L$1,1,FALSE)+4,FALSE),"")))</f>
        <v/>
      </c>
    </row>
    <row r="215" spans="1:20" x14ac:dyDescent="0.25">
      <c r="A215" s="79"/>
      <c r="B215" s="79"/>
      <c r="C215" s="79"/>
      <c r="D215" s="79"/>
      <c r="E215" s="79"/>
      <c r="F215" s="79"/>
      <c r="G215" s="79"/>
      <c r="H215" s="80"/>
      <c r="I215" s="79"/>
      <c r="J215" s="79"/>
      <c r="K215" s="79"/>
      <c r="L215" s="79"/>
      <c r="M215" s="79"/>
      <c r="N215" s="79"/>
      <c r="O215" s="79"/>
      <c r="P215" s="79"/>
      <c r="Q215" s="79"/>
      <c r="S215" s="57" t="str">
        <f>IF($P$7="LIHTC",IF(ISBLANK($G215),"",VLOOKUP(IF($H215&gt;0,CONCATENATE($H215*100," ",$P$8),CONCATENATE($H215," ",$P$8)),'TC Income Limits'!A:I,HLOOKUP(Form!$E215,'TC Income Limits'!$B$1:$I$1,1,FALSE)+1,FALSE)),IF(ISBLANK($L215),"",VLOOKUP(IF($H215&gt;0,CONCATENATE($H215*100," ",$P$8),CONCATENATE($H215," ",$P$8)),'Income Limit'!A:L,HLOOKUP(Form!$E215,'Income Limit'!$E$1:$L$1,1,FALSE)+4,FALSE)))</f>
        <v/>
      </c>
      <c r="T215" s="92" t="str">
        <f>IF(OR(ISBLANK(B215),ISBLANK(E215),ISBLANK(G215),ISBLANK(H215),ISBLANK(L215),ISBLANK(P179)),"",IF(P179="lihtc", VLOOKUP(IF($H215&gt;0,CONCATENATE($H215*100," ",$P$8),CONCATENATE($H215," ",$P$8)),'TC Rent Limits'!A:I,HLOOKUP(Form!$B215+1,'TC Rent Limits'!$B$1:$I$1,1,FALSE)+1,FALSE),IF(P179="state",VLOOKUP(IF($H215&gt;0,CONCATENATE($H215*100," ",$P$8),CONCATENATE($H215," ",$P$8)),'Rent Limit'!A:L,HLOOKUP(Form!$E215,'Rent Limit'!$E$1:$L$1,1,FALSE)+4,FALSE),"")))</f>
        <v/>
      </c>
    </row>
    <row r="216" spans="1:20" x14ac:dyDescent="0.25">
      <c r="A216" s="79"/>
      <c r="B216" s="79"/>
      <c r="C216" s="79"/>
      <c r="D216" s="79"/>
      <c r="E216" s="79"/>
      <c r="F216" s="79"/>
      <c r="G216" s="79"/>
      <c r="H216" s="80"/>
      <c r="I216" s="79"/>
      <c r="J216" s="79"/>
      <c r="K216" s="79"/>
      <c r="L216" s="79"/>
      <c r="M216" s="79"/>
      <c r="N216" s="79"/>
      <c r="O216" s="79"/>
      <c r="P216" s="79"/>
      <c r="Q216" s="79"/>
      <c r="S216" s="57" t="str">
        <f>IF($P$7="LIHTC",IF(ISBLANK($G216),"",VLOOKUP(IF($H216&gt;0,CONCATENATE($H216*100," ",$P$8),CONCATENATE($H216," ",$P$8)),'TC Income Limits'!A:I,HLOOKUP(Form!$E216,'TC Income Limits'!$B$1:$I$1,1,FALSE)+1,FALSE)),IF(ISBLANK($L216),"",VLOOKUP(IF($H216&gt;0,CONCATENATE($H216*100," ",$P$8),CONCATENATE($H216," ",$P$8)),'Income Limit'!A:L,HLOOKUP(Form!$E216,'Income Limit'!$E$1:$L$1,1,FALSE)+4,FALSE)))</f>
        <v/>
      </c>
      <c r="T216" s="92" t="str">
        <f>IF(OR(ISBLANK(B216),ISBLANK(E216),ISBLANK(G216),ISBLANK(H216),ISBLANK(L216),ISBLANK(P180)),"",IF(P180="lihtc", VLOOKUP(IF($H216&gt;0,CONCATENATE($H216*100," ",$P$8),CONCATENATE($H216," ",$P$8)),'TC Rent Limits'!A:I,HLOOKUP(Form!$B216+1,'TC Rent Limits'!$B$1:$I$1,1,FALSE)+1,FALSE),IF(P180="state",VLOOKUP(IF($H216&gt;0,CONCATENATE($H216*100," ",$P$8),CONCATENATE($H216," ",$P$8)),'Rent Limit'!A:L,HLOOKUP(Form!$E216,'Rent Limit'!$E$1:$L$1,1,FALSE)+4,FALSE),"")))</f>
        <v/>
      </c>
    </row>
    <row r="217" spans="1:20" x14ac:dyDescent="0.25">
      <c r="A217" s="79"/>
      <c r="B217" s="79"/>
      <c r="C217" s="79"/>
      <c r="D217" s="79"/>
      <c r="E217" s="79"/>
      <c r="F217" s="79"/>
      <c r="G217" s="79"/>
      <c r="H217" s="80"/>
      <c r="I217" s="79"/>
      <c r="J217" s="79"/>
      <c r="K217" s="79"/>
      <c r="L217" s="79"/>
      <c r="M217" s="79"/>
      <c r="N217" s="79"/>
      <c r="O217" s="79"/>
      <c r="P217" s="79"/>
      <c r="Q217" s="79"/>
      <c r="S217" s="57" t="str">
        <f>IF($P$7="LIHTC",IF(ISBLANK($G217),"",VLOOKUP(IF($H217&gt;0,CONCATENATE($H217*100," ",$P$8),CONCATENATE($H217," ",$P$8)),'TC Income Limits'!A:I,HLOOKUP(Form!$E217,'TC Income Limits'!$B$1:$I$1,1,FALSE)+1,FALSE)),IF(ISBLANK($L217),"",VLOOKUP(IF($H217&gt;0,CONCATENATE($H217*100," ",$P$8),CONCATENATE($H217," ",$P$8)),'Income Limit'!A:L,HLOOKUP(Form!$E217,'Income Limit'!$E$1:$L$1,1,FALSE)+4,FALSE)))</f>
        <v/>
      </c>
      <c r="T217" s="92" t="str">
        <f>IF(OR(ISBLANK(B217),ISBLANK(E217),ISBLANK(G217),ISBLANK(H217),ISBLANK(L217),ISBLANK(P181)),"",IF(P181="lihtc", VLOOKUP(IF($H217&gt;0,CONCATENATE($H217*100," ",$P$8),CONCATENATE($H217," ",$P$8)),'TC Rent Limits'!A:I,HLOOKUP(Form!$B217+1,'TC Rent Limits'!$B$1:$I$1,1,FALSE)+1,FALSE),IF(P181="state",VLOOKUP(IF($H217&gt;0,CONCATENATE($H217*100," ",$P$8),CONCATENATE($H217," ",$P$8)),'Rent Limit'!A:L,HLOOKUP(Form!$E217,'Rent Limit'!$E$1:$L$1,1,FALSE)+4,FALSE),"")))</f>
        <v/>
      </c>
    </row>
    <row r="218" spans="1:20" x14ac:dyDescent="0.25">
      <c r="A218" s="79"/>
      <c r="B218" s="79"/>
      <c r="C218" s="79"/>
      <c r="D218" s="79"/>
      <c r="E218" s="79"/>
      <c r="F218" s="79"/>
      <c r="G218" s="79"/>
      <c r="H218" s="80"/>
      <c r="I218" s="79"/>
      <c r="J218" s="79"/>
      <c r="K218" s="79"/>
      <c r="L218" s="79"/>
      <c r="M218" s="79"/>
      <c r="N218" s="79"/>
      <c r="O218" s="79"/>
      <c r="P218" s="79"/>
      <c r="Q218" s="79"/>
      <c r="S218" s="57" t="str">
        <f>IF($P$7="LIHTC",IF(ISBLANK($G218),"",VLOOKUP(IF($H218&gt;0,CONCATENATE($H218*100," ",$P$8),CONCATENATE($H218," ",$P$8)),'TC Income Limits'!A:I,HLOOKUP(Form!$E218,'TC Income Limits'!$B$1:$I$1,1,FALSE)+1,FALSE)),IF(ISBLANK($L218),"",VLOOKUP(IF($H218&gt;0,CONCATENATE($H218*100," ",$P$8),CONCATENATE($H218," ",$P$8)),'Income Limit'!A:L,HLOOKUP(Form!$E218,'Income Limit'!$E$1:$L$1,1,FALSE)+4,FALSE)))</f>
        <v/>
      </c>
      <c r="T218" s="92" t="str">
        <f>IF(OR(ISBLANK(B218),ISBLANK(E218),ISBLANK(G218),ISBLANK(H218),ISBLANK(L218),ISBLANK(P182)),"",IF(P182="lihtc", VLOOKUP(IF($H218&gt;0,CONCATENATE($H218*100," ",$P$8),CONCATENATE($H218," ",$P$8)),'TC Rent Limits'!A:I,HLOOKUP(Form!$B218+1,'TC Rent Limits'!$B$1:$I$1,1,FALSE)+1,FALSE),IF(P182="state",VLOOKUP(IF($H218&gt;0,CONCATENATE($H218*100," ",$P$8),CONCATENATE($H218," ",$P$8)),'Rent Limit'!A:L,HLOOKUP(Form!$E218,'Rent Limit'!$E$1:$L$1,1,FALSE)+4,FALSE),"")))</f>
        <v/>
      </c>
    </row>
    <row r="219" spans="1:20" x14ac:dyDescent="0.25">
      <c r="A219" s="79"/>
      <c r="B219" s="79"/>
      <c r="C219" s="79"/>
      <c r="D219" s="79"/>
      <c r="E219" s="79"/>
      <c r="F219" s="79"/>
      <c r="G219" s="79"/>
      <c r="H219" s="80"/>
      <c r="I219" s="79"/>
      <c r="J219" s="79"/>
      <c r="K219" s="79"/>
      <c r="L219" s="79"/>
      <c r="M219" s="79"/>
      <c r="N219" s="79"/>
      <c r="O219" s="79"/>
      <c r="P219" s="79"/>
      <c r="Q219" s="79"/>
      <c r="S219" s="57" t="str">
        <f>IF($P$7="LIHTC",IF(ISBLANK($G219),"",VLOOKUP(IF($H219&gt;0,CONCATENATE($H219*100," ",$P$8),CONCATENATE($H219," ",$P$8)),'TC Income Limits'!A:I,HLOOKUP(Form!$E219,'TC Income Limits'!$B$1:$I$1,1,FALSE)+1,FALSE)),IF(ISBLANK($L219),"",VLOOKUP(IF($H219&gt;0,CONCATENATE($H219*100," ",$P$8),CONCATENATE($H219," ",$P$8)),'Income Limit'!A:L,HLOOKUP(Form!$E219,'Income Limit'!$E$1:$L$1,1,FALSE)+4,FALSE)))</f>
        <v/>
      </c>
      <c r="T219" s="92" t="str">
        <f>IF(OR(ISBLANK(B219),ISBLANK(E219),ISBLANK(G219),ISBLANK(H219),ISBLANK(L219),ISBLANK(P183)),"",IF(P183="lihtc", VLOOKUP(IF($H219&gt;0,CONCATENATE($H219*100," ",$P$8),CONCATENATE($H219," ",$P$8)),'TC Rent Limits'!A:I,HLOOKUP(Form!$B219+1,'TC Rent Limits'!$B$1:$I$1,1,FALSE)+1,FALSE),IF(P183="state",VLOOKUP(IF($H219&gt;0,CONCATENATE($H219*100," ",$P$8),CONCATENATE($H219," ",$P$8)),'Rent Limit'!A:L,HLOOKUP(Form!$E219,'Rent Limit'!$E$1:$L$1,1,FALSE)+4,FALSE),"")))</f>
        <v/>
      </c>
    </row>
    <row r="220" spans="1:20" x14ac:dyDescent="0.25">
      <c r="A220" s="79"/>
      <c r="B220" s="79"/>
      <c r="C220" s="79"/>
      <c r="D220" s="79"/>
      <c r="E220" s="79"/>
      <c r="F220" s="79"/>
      <c r="G220" s="79"/>
      <c r="H220" s="80"/>
      <c r="I220" s="79"/>
      <c r="J220" s="79"/>
      <c r="K220" s="79"/>
      <c r="L220" s="79"/>
      <c r="M220" s="79"/>
      <c r="N220" s="79"/>
      <c r="O220" s="79"/>
      <c r="P220" s="79"/>
      <c r="Q220" s="79"/>
      <c r="S220" s="57" t="str">
        <f>IF($P$7="LIHTC",IF(ISBLANK($G220),"",VLOOKUP(IF($H220&gt;0,CONCATENATE($H220*100," ",$P$8),CONCATENATE($H220," ",$P$8)),'TC Income Limits'!A:I,HLOOKUP(Form!$E220,'TC Income Limits'!$B$1:$I$1,1,FALSE)+1,FALSE)),IF(ISBLANK($L220),"",VLOOKUP(IF($H220&gt;0,CONCATENATE($H220*100," ",$P$8),CONCATENATE($H220," ",$P$8)),'Income Limit'!A:L,HLOOKUP(Form!$E220,'Income Limit'!$E$1:$L$1,1,FALSE)+4,FALSE)))</f>
        <v/>
      </c>
      <c r="T220" s="92" t="str">
        <f>IF(OR(ISBLANK(B220),ISBLANK(E220),ISBLANK(G220),ISBLANK(H220),ISBLANK(L220),ISBLANK(P184)),"",IF(P184="lihtc", VLOOKUP(IF($H220&gt;0,CONCATENATE($H220*100," ",$P$8),CONCATENATE($H220," ",$P$8)),'TC Rent Limits'!A:I,HLOOKUP(Form!$B220+1,'TC Rent Limits'!$B$1:$I$1,1,FALSE)+1,FALSE),IF(P184="state",VLOOKUP(IF($H220&gt;0,CONCATENATE($H220*100," ",$P$8),CONCATENATE($H220," ",$P$8)),'Rent Limit'!A:L,HLOOKUP(Form!$E220,'Rent Limit'!$E$1:$L$1,1,FALSE)+4,FALSE),"")))</f>
        <v/>
      </c>
    </row>
    <row r="221" spans="1:20" x14ac:dyDescent="0.25">
      <c r="A221" s="79"/>
      <c r="B221" s="79"/>
      <c r="C221" s="79"/>
      <c r="D221" s="79"/>
      <c r="E221" s="79"/>
      <c r="F221" s="79"/>
      <c r="G221" s="79"/>
      <c r="H221" s="80"/>
      <c r="I221" s="79"/>
      <c r="J221" s="79"/>
      <c r="K221" s="79"/>
      <c r="L221" s="79"/>
      <c r="M221" s="79"/>
      <c r="N221" s="79"/>
      <c r="O221" s="79"/>
      <c r="P221" s="79"/>
      <c r="Q221" s="79"/>
      <c r="S221" s="57" t="str">
        <f>IF($P$7="LIHTC",IF(ISBLANK($G221),"",VLOOKUP(IF($H221&gt;0,CONCATENATE($H221*100," ",$P$8),CONCATENATE($H221," ",$P$8)),'TC Income Limits'!A:I,HLOOKUP(Form!$E221,'TC Income Limits'!$B$1:$I$1,1,FALSE)+1,FALSE)),IF(ISBLANK($L221),"",VLOOKUP(IF($H221&gt;0,CONCATENATE($H221*100," ",$P$8),CONCATENATE($H221," ",$P$8)),'Income Limit'!A:L,HLOOKUP(Form!$E221,'Income Limit'!$E$1:$L$1,1,FALSE)+4,FALSE)))</f>
        <v/>
      </c>
      <c r="T221" s="92" t="str">
        <f>IF(OR(ISBLANK(B221),ISBLANK(E221),ISBLANK(G221),ISBLANK(H221),ISBLANK(L221),ISBLANK(P185)),"",IF(P185="lihtc", VLOOKUP(IF($H221&gt;0,CONCATENATE($H221*100," ",$P$8),CONCATENATE($H221," ",$P$8)),'TC Rent Limits'!A:I,HLOOKUP(Form!$B221+1,'TC Rent Limits'!$B$1:$I$1,1,FALSE)+1,FALSE),IF(P185="state",VLOOKUP(IF($H221&gt;0,CONCATENATE($H221*100," ",$P$8),CONCATENATE($H221," ",$P$8)),'Rent Limit'!A:L,HLOOKUP(Form!$E221,'Rent Limit'!$E$1:$L$1,1,FALSE)+4,FALSE),"")))</f>
        <v/>
      </c>
    </row>
    <row r="222" spans="1:20" x14ac:dyDescent="0.25">
      <c r="A222" s="79"/>
      <c r="B222" s="79"/>
      <c r="C222" s="79"/>
      <c r="D222" s="79"/>
      <c r="E222" s="79"/>
      <c r="F222" s="79"/>
      <c r="G222" s="79"/>
      <c r="H222" s="80"/>
      <c r="I222" s="79"/>
      <c r="J222" s="79"/>
      <c r="K222" s="79"/>
      <c r="L222" s="79"/>
      <c r="M222" s="79"/>
      <c r="N222" s="79"/>
      <c r="O222" s="79"/>
      <c r="P222" s="79"/>
      <c r="Q222" s="79"/>
      <c r="S222" s="57" t="str">
        <f>IF($P$7="LIHTC",IF(ISBLANK($G222),"",VLOOKUP(IF($H222&gt;0,CONCATENATE($H222*100," ",$P$8),CONCATENATE($H222," ",$P$8)),'TC Income Limits'!A:I,HLOOKUP(Form!$E222,'TC Income Limits'!$B$1:$I$1,1,FALSE)+1,FALSE)),IF(ISBLANK($L222),"",VLOOKUP(IF($H222&gt;0,CONCATENATE($H222*100," ",$P$8),CONCATENATE($H222," ",$P$8)),'Income Limit'!A:L,HLOOKUP(Form!$E222,'Income Limit'!$E$1:$L$1,1,FALSE)+4,FALSE)))</f>
        <v/>
      </c>
      <c r="T222" s="92" t="str">
        <f>IF(OR(ISBLANK(B222),ISBLANK(E222),ISBLANK(G222),ISBLANK(H222),ISBLANK(L222),ISBLANK(P186)),"",IF(P186="lihtc", VLOOKUP(IF($H222&gt;0,CONCATENATE($H222*100," ",$P$8),CONCATENATE($H222," ",$P$8)),'TC Rent Limits'!A:I,HLOOKUP(Form!$B222+1,'TC Rent Limits'!$B$1:$I$1,1,FALSE)+1,FALSE),IF(P186="state",VLOOKUP(IF($H222&gt;0,CONCATENATE($H222*100," ",$P$8),CONCATENATE($H222," ",$P$8)),'Rent Limit'!A:L,HLOOKUP(Form!$E222,'Rent Limit'!$E$1:$L$1,1,FALSE)+4,FALSE),"")))</f>
        <v/>
      </c>
    </row>
    <row r="223" spans="1:20" x14ac:dyDescent="0.25">
      <c r="A223" s="79"/>
      <c r="B223" s="79"/>
      <c r="C223" s="79"/>
      <c r="D223" s="79"/>
      <c r="E223" s="79"/>
      <c r="F223" s="79"/>
      <c r="G223" s="79"/>
      <c r="H223" s="80"/>
      <c r="I223" s="79"/>
      <c r="J223" s="79"/>
      <c r="K223" s="79"/>
      <c r="L223" s="79"/>
      <c r="M223" s="79"/>
      <c r="N223" s="79"/>
      <c r="O223" s="79"/>
      <c r="P223" s="79"/>
      <c r="Q223" s="79"/>
      <c r="S223" s="57" t="str">
        <f>IF($P$7="LIHTC",IF(ISBLANK($G223),"",VLOOKUP(IF($H223&gt;0,CONCATENATE($H223*100," ",$P$8),CONCATENATE($H223," ",$P$8)),'TC Income Limits'!A:I,HLOOKUP(Form!$E223,'TC Income Limits'!$B$1:$I$1,1,FALSE)+1,FALSE)),IF(ISBLANK($L223),"",VLOOKUP(IF($H223&gt;0,CONCATENATE($H223*100," ",$P$8),CONCATENATE($H223," ",$P$8)),'Income Limit'!A:L,HLOOKUP(Form!$E223,'Income Limit'!$E$1:$L$1,1,FALSE)+4,FALSE)))</f>
        <v/>
      </c>
      <c r="T223" s="92" t="str">
        <f>IF(OR(ISBLANK(B223),ISBLANK(E223),ISBLANK(G223),ISBLANK(H223),ISBLANK(L223),ISBLANK(P187)),"",IF(P187="lihtc", VLOOKUP(IF($H223&gt;0,CONCATENATE($H223*100," ",$P$8),CONCATENATE($H223," ",$P$8)),'TC Rent Limits'!A:I,HLOOKUP(Form!$B223+1,'TC Rent Limits'!$B$1:$I$1,1,FALSE)+1,FALSE),IF(P187="state",VLOOKUP(IF($H223&gt;0,CONCATENATE($H223*100," ",$P$8),CONCATENATE($H223," ",$P$8)),'Rent Limit'!A:L,HLOOKUP(Form!$E223,'Rent Limit'!$E$1:$L$1,1,FALSE)+4,FALSE),"")))</f>
        <v/>
      </c>
    </row>
    <row r="224" spans="1:20" x14ac:dyDescent="0.25">
      <c r="A224" s="79"/>
      <c r="B224" s="79"/>
      <c r="C224" s="79"/>
      <c r="D224" s="79"/>
      <c r="E224" s="79"/>
      <c r="F224" s="79"/>
      <c r="G224" s="79"/>
      <c r="H224" s="80"/>
      <c r="I224" s="79"/>
      <c r="J224" s="79"/>
      <c r="K224" s="79"/>
      <c r="L224" s="79"/>
      <c r="M224" s="79"/>
      <c r="N224" s="79"/>
      <c r="O224" s="79"/>
      <c r="P224" s="79"/>
      <c r="Q224" s="79"/>
      <c r="S224" s="57" t="str">
        <f>IF($P$7="LIHTC",IF(ISBLANK($G224),"",VLOOKUP(IF($H224&gt;0,CONCATENATE($H224*100," ",$P$8),CONCATENATE($H224," ",$P$8)),'TC Income Limits'!A:I,HLOOKUP(Form!$E224,'TC Income Limits'!$B$1:$I$1,1,FALSE)+1,FALSE)),IF(ISBLANK($L224),"",VLOOKUP(IF($H224&gt;0,CONCATENATE($H224*100," ",$P$8),CONCATENATE($H224," ",$P$8)),'Income Limit'!A:L,HLOOKUP(Form!$E224,'Income Limit'!$E$1:$L$1,1,FALSE)+4,FALSE)))</f>
        <v/>
      </c>
      <c r="T224" s="92" t="str">
        <f>IF(OR(ISBLANK(B224),ISBLANK(E224),ISBLANK(G224),ISBLANK(H224),ISBLANK(L224),ISBLANK(P188)),"",IF(P188="lihtc", VLOOKUP(IF($H224&gt;0,CONCATENATE($H224*100," ",$P$8),CONCATENATE($H224," ",$P$8)),'TC Rent Limits'!A:I,HLOOKUP(Form!$B224+1,'TC Rent Limits'!$B$1:$I$1,1,FALSE)+1,FALSE),IF(P188="state",VLOOKUP(IF($H224&gt;0,CONCATENATE($H224*100," ",$P$8),CONCATENATE($H224," ",$P$8)),'Rent Limit'!A:L,HLOOKUP(Form!$E224,'Rent Limit'!$E$1:$L$1,1,FALSE)+4,FALSE),"")))</f>
        <v/>
      </c>
    </row>
    <row r="225" spans="1:20" x14ac:dyDescent="0.25">
      <c r="A225" s="79"/>
      <c r="B225" s="79"/>
      <c r="C225" s="79"/>
      <c r="D225" s="79"/>
      <c r="E225" s="79"/>
      <c r="F225" s="79"/>
      <c r="G225" s="79"/>
      <c r="H225" s="80"/>
      <c r="I225" s="79"/>
      <c r="J225" s="79"/>
      <c r="K225" s="79"/>
      <c r="L225" s="79"/>
      <c r="M225" s="79"/>
      <c r="N225" s="79"/>
      <c r="O225" s="79"/>
      <c r="P225" s="79"/>
      <c r="Q225" s="79"/>
      <c r="S225" s="57" t="str">
        <f>IF($P$7="LIHTC",IF(ISBLANK($G225),"",VLOOKUP(IF($H225&gt;0,CONCATENATE($H225*100," ",$P$8),CONCATENATE($H225," ",$P$8)),'TC Income Limits'!A:I,HLOOKUP(Form!$E225,'TC Income Limits'!$B$1:$I$1,1,FALSE)+1,FALSE)),IF(ISBLANK($L225),"",VLOOKUP(IF($H225&gt;0,CONCATENATE($H225*100," ",$P$8),CONCATENATE($H225," ",$P$8)),'Income Limit'!A:L,HLOOKUP(Form!$E225,'Income Limit'!$E$1:$L$1,1,FALSE)+4,FALSE)))</f>
        <v/>
      </c>
      <c r="T225" s="92" t="str">
        <f>IF(OR(ISBLANK(B225),ISBLANK(E225),ISBLANK(G225),ISBLANK(H225),ISBLANK(L225),ISBLANK(P189)),"",IF(P189="lihtc", VLOOKUP(IF($H225&gt;0,CONCATENATE($H225*100," ",$P$8),CONCATENATE($H225," ",$P$8)),'TC Rent Limits'!A:I,HLOOKUP(Form!$B225+1,'TC Rent Limits'!$B$1:$I$1,1,FALSE)+1,FALSE),IF(P189="state",VLOOKUP(IF($H225&gt;0,CONCATENATE($H225*100," ",$P$8),CONCATENATE($H225," ",$P$8)),'Rent Limit'!A:L,HLOOKUP(Form!$E225,'Rent Limit'!$E$1:$L$1,1,FALSE)+4,FALSE),"")))</f>
        <v/>
      </c>
    </row>
    <row r="226" spans="1:20" x14ac:dyDescent="0.25">
      <c r="A226" s="79"/>
      <c r="B226" s="79"/>
      <c r="C226" s="79"/>
      <c r="D226" s="79"/>
      <c r="E226" s="79"/>
      <c r="F226" s="79"/>
      <c r="G226" s="79"/>
      <c r="H226" s="80"/>
      <c r="I226" s="79"/>
      <c r="J226" s="79"/>
      <c r="K226" s="79"/>
      <c r="L226" s="79"/>
      <c r="M226" s="79"/>
      <c r="N226" s="79"/>
      <c r="O226" s="79"/>
      <c r="P226" s="79"/>
      <c r="Q226" s="79"/>
      <c r="S226" s="57" t="str">
        <f>IF($P$7="LIHTC",IF(ISBLANK($G226),"",VLOOKUP(IF($H226&gt;0,CONCATENATE($H226*100," ",$P$8),CONCATENATE($H226," ",$P$8)),'TC Income Limits'!A:I,HLOOKUP(Form!$E226,'TC Income Limits'!$B$1:$I$1,1,FALSE)+1,FALSE)),IF(ISBLANK($L226),"",VLOOKUP(IF($H226&gt;0,CONCATENATE($H226*100," ",$P$8),CONCATENATE($H226," ",$P$8)),'Income Limit'!A:L,HLOOKUP(Form!$E226,'Income Limit'!$E$1:$L$1,1,FALSE)+4,FALSE)))</f>
        <v/>
      </c>
      <c r="T226" s="92" t="str">
        <f>IF(OR(ISBLANK(B226),ISBLANK(E226),ISBLANK(G226),ISBLANK(H226),ISBLANK(L226),ISBLANK(P190)),"",IF(P190="lihtc", VLOOKUP(IF($H226&gt;0,CONCATENATE($H226*100," ",$P$8),CONCATENATE($H226," ",$P$8)),'TC Rent Limits'!A:I,HLOOKUP(Form!$B226+1,'TC Rent Limits'!$B$1:$I$1,1,FALSE)+1,FALSE),IF(P190="state",VLOOKUP(IF($H226&gt;0,CONCATENATE($H226*100," ",$P$8),CONCATENATE($H226," ",$P$8)),'Rent Limit'!A:L,HLOOKUP(Form!$E226,'Rent Limit'!$E$1:$L$1,1,FALSE)+4,FALSE),"")))</f>
        <v/>
      </c>
    </row>
    <row r="227" spans="1:20" x14ac:dyDescent="0.25">
      <c r="A227" s="79"/>
      <c r="B227" s="79"/>
      <c r="C227" s="79"/>
      <c r="D227" s="79"/>
      <c r="E227" s="79"/>
      <c r="F227" s="79"/>
      <c r="G227" s="79"/>
      <c r="H227" s="80"/>
      <c r="I227" s="79"/>
      <c r="J227" s="79"/>
      <c r="K227" s="79"/>
      <c r="L227" s="79"/>
      <c r="M227" s="79"/>
      <c r="N227" s="79"/>
      <c r="O227" s="79"/>
      <c r="P227" s="79"/>
      <c r="Q227" s="79"/>
      <c r="S227" s="57" t="str">
        <f>IF($P$7="LIHTC",IF(ISBLANK($G227),"",VLOOKUP(IF($H227&gt;0,CONCATENATE($H227*100," ",$P$8),CONCATENATE($H227," ",$P$8)),'TC Income Limits'!A:I,HLOOKUP(Form!$E227,'TC Income Limits'!$B$1:$I$1,1,FALSE)+1,FALSE)),IF(ISBLANK($L227),"",VLOOKUP(IF($H227&gt;0,CONCATENATE($H227*100," ",$P$8),CONCATENATE($H227," ",$P$8)),'Income Limit'!A:L,HLOOKUP(Form!$E227,'Income Limit'!$E$1:$L$1,1,FALSE)+4,FALSE)))</f>
        <v/>
      </c>
      <c r="T227" s="92" t="str">
        <f>IF(OR(ISBLANK(B227),ISBLANK(E227),ISBLANK(G227),ISBLANK(H227),ISBLANK(L227),ISBLANK(P191)),"",IF(P191="lihtc", VLOOKUP(IF($H227&gt;0,CONCATENATE($H227*100," ",$P$8),CONCATENATE($H227," ",$P$8)),'TC Rent Limits'!A:I,HLOOKUP(Form!$B227+1,'TC Rent Limits'!$B$1:$I$1,1,FALSE)+1,FALSE),IF(P191="state",VLOOKUP(IF($H227&gt;0,CONCATENATE($H227*100," ",$P$8),CONCATENATE($H227," ",$P$8)),'Rent Limit'!A:L,HLOOKUP(Form!$E227,'Rent Limit'!$E$1:$L$1,1,FALSE)+4,FALSE),"")))</f>
        <v/>
      </c>
    </row>
    <row r="228" spans="1:20" x14ac:dyDescent="0.25">
      <c r="A228" s="79"/>
      <c r="B228" s="79"/>
      <c r="C228" s="79"/>
      <c r="D228" s="79"/>
      <c r="E228" s="79"/>
      <c r="F228" s="79"/>
      <c r="G228" s="79"/>
      <c r="H228" s="80"/>
      <c r="I228" s="79"/>
      <c r="J228" s="79"/>
      <c r="K228" s="79"/>
      <c r="L228" s="79"/>
      <c r="M228" s="79"/>
      <c r="N228" s="79"/>
      <c r="O228" s="79"/>
      <c r="P228" s="79"/>
      <c r="Q228" s="79"/>
      <c r="S228" s="57" t="str">
        <f>IF($P$7="LIHTC",IF(ISBLANK($G228),"",VLOOKUP(IF($H228&gt;0,CONCATENATE($H228*100," ",$P$8),CONCATENATE($H228," ",$P$8)),'TC Income Limits'!A:I,HLOOKUP(Form!$E228,'TC Income Limits'!$B$1:$I$1,1,FALSE)+1,FALSE)),IF(ISBLANK($L228),"",VLOOKUP(IF($H228&gt;0,CONCATENATE($H228*100," ",$P$8),CONCATENATE($H228," ",$P$8)),'Income Limit'!A:L,HLOOKUP(Form!$E228,'Income Limit'!$E$1:$L$1,1,FALSE)+4,FALSE)))</f>
        <v/>
      </c>
      <c r="T228" s="92" t="str">
        <f>IF(OR(ISBLANK(B228),ISBLANK(E228),ISBLANK(G228),ISBLANK(H228),ISBLANK(L228),ISBLANK(P192)),"",IF(P192="lihtc", VLOOKUP(IF($H228&gt;0,CONCATENATE($H228*100," ",$P$8),CONCATENATE($H228," ",$P$8)),'TC Rent Limits'!A:I,HLOOKUP(Form!$B228+1,'TC Rent Limits'!$B$1:$I$1,1,FALSE)+1,FALSE),IF(P192="state",VLOOKUP(IF($H228&gt;0,CONCATENATE($H228*100," ",$P$8),CONCATENATE($H228," ",$P$8)),'Rent Limit'!A:L,HLOOKUP(Form!$E228,'Rent Limit'!$E$1:$L$1,1,FALSE)+4,FALSE),"")))</f>
        <v/>
      </c>
    </row>
    <row r="229" spans="1:20" x14ac:dyDescent="0.25">
      <c r="A229" s="79"/>
      <c r="B229" s="79"/>
      <c r="C229" s="79"/>
      <c r="D229" s="79"/>
      <c r="E229" s="79"/>
      <c r="F229" s="79"/>
      <c r="G229" s="79"/>
      <c r="H229" s="80"/>
      <c r="I229" s="79"/>
      <c r="J229" s="79"/>
      <c r="K229" s="79"/>
      <c r="L229" s="79"/>
      <c r="M229" s="79"/>
      <c r="N229" s="79"/>
      <c r="O229" s="79"/>
      <c r="P229" s="79"/>
      <c r="Q229" s="79"/>
      <c r="S229" s="57" t="str">
        <f>IF($P$7="LIHTC",IF(ISBLANK($G229),"",VLOOKUP(IF($H229&gt;0,CONCATENATE($H229*100," ",$P$8),CONCATENATE($H229," ",$P$8)),'TC Income Limits'!A:I,HLOOKUP(Form!$E229,'TC Income Limits'!$B$1:$I$1,1,FALSE)+1,FALSE)),IF(ISBLANK($L229),"",VLOOKUP(IF($H229&gt;0,CONCATENATE($H229*100," ",$P$8),CONCATENATE($H229," ",$P$8)),'Income Limit'!A:L,HLOOKUP(Form!$E229,'Income Limit'!$E$1:$L$1,1,FALSE)+4,FALSE)))</f>
        <v/>
      </c>
      <c r="T229" s="92" t="str">
        <f>IF(OR(ISBLANK(B229),ISBLANK(E229),ISBLANK(G229),ISBLANK(H229),ISBLANK(L229),ISBLANK(P193)),"",IF(P193="lihtc", VLOOKUP(IF($H229&gt;0,CONCATENATE($H229*100," ",$P$8),CONCATENATE($H229," ",$P$8)),'TC Rent Limits'!A:I,HLOOKUP(Form!$B229+1,'TC Rent Limits'!$B$1:$I$1,1,FALSE)+1,FALSE),IF(P193="state",VLOOKUP(IF($H229&gt;0,CONCATENATE($H229*100," ",$P$8),CONCATENATE($H229," ",$P$8)),'Rent Limit'!A:L,HLOOKUP(Form!$E229,'Rent Limit'!$E$1:$L$1,1,FALSE)+4,FALSE),"")))</f>
        <v/>
      </c>
    </row>
    <row r="230" spans="1:20" x14ac:dyDescent="0.25">
      <c r="A230" s="79"/>
      <c r="B230" s="79"/>
      <c r="C230" s="79"/>
      <c r="D230" s="79"/>
      <c r="E230" s="79"/>
      <c r="F230" s="79"/>
      <c r="G230" s="79"/>
      <c r="H230" s="80"/>
      <c r="I230" s="79"/>
      <c r="J230" s="79"/>
      <c r="K230" s="79"/>
      <c r="L230" s="79"/>
      <c r="M230" s="79"/>
      <c r="N230" s="79"/>
      <c r="O230" s="79"/>
      <c r="P230" s="79"/>
      <c r="Q230" s="79"/>
      <c r="S230" s="57" t="str">
        <f>IF($P$7="LIHTC",IF(ISBLANK($G230),"",VLOOKUP(IF($H230&gt;0,CONCATENATE($H230*100," ",$P$8),CONCATENATE($H230," ",$P$8)),'TC Income Limits'!A:I,HLOOKUP(Form!$E230,'TC Income Limits'!$B$1:$I$1,1,FALSE)+1,FALSE)),IF(ISBLANK($L230),"",VLOOKUP(IF($H230&gt;0,CONCATENATE($H230*100," ",$P$8),CONCATENATE($H230," ",$P$8)),'Income Limit'!A:L,HLOOKUP(Form!$E230,'Income Limit'!$E$1:$L$1,1,FALSE)+4,FALSE)))</f>
        <v/>
      </c>
      <c r="T230" s="92" t="str">
        <f>IF(OR(ISBLANK(B230),ISBLANK(E230),ISBLANK(G230),ISBLANK(H230),ISBLANK(L230),ISBLANK(P194)),"",IF(P194="lihtc", VLOOKUP(IF($H230&gt;0,CONCATENATE($H230*100," ",$P$8),CONCATENATE($H230," ",$P$8)),'TC Rent Limits'!A:I,HLOOKUP(Form!$B230+1,'TC Rent Limits'!$B$1:$I$1,1,FALSE)+1,FALSE),IF(P194="state",VLOOKUP(IF($H230&gt;0,CONCATENATE($H230*100," ",$P$8),CONCATENATE($H230," ",$P$8)),'Rent Limit'!A:L,HLOOKUP(Form!$E230,'Rent Limit'!$E$1:$L$1,1,FALSE)+4,FALSE),"")))</f>
        <v/>
      </c>
    </row>
    <row r="231" spans="1:20" x14ac:dyDescent="0.25">
      <c r="A231" s="79"/>
      <c r="B231" s="79"/>
      <c r="C231" s="79"/>
      <c r="D231" s="79"/>
      <c r="E231" s="79"/>
      <c r="F231" s="79"/>
      <c r="G231" s="79"/>
      <c r="H231" s="80"/>
      <c r="I231" s="79"/>
      <c r="J231" s="79"/>
      <c r="K231" s="79"/>
      <c r="L231" s="79"/>
      <c r="M231" s="79"/>
      <c r="N231" s="79"/>
      <c r="O231" s="79"/>
      <c r="P231" s="79"/>
      <c r="Q231" s="79"/>
      <c r="S231" s="57" t="str">
        <f>IF($P$7="LIHTC",IF(ISBLANK($G231),"",VLOOKUP(IF($H231&gt;0,CONCATENATE($H231*100," ",$P$8),CONCATENATE($H231," ",$P$8)),'TC Income Limits'!A:I,HLOOKUP(Form!$E231,'TC Income Limits'!$B$1:$I$1,1,FALSE)+1,FALSE)),IF(ISBLANK($L231),"",VLOOKUP(IF($H231&gt;0,CONCATENATE($H231*100," ",$P$8),CONCATENATE($H231," ",$P$8)),'Income Limit'!A:L,HLOOKUP(Form!$E231,'Income Limit'!$E$1:$L$1,1,FALSE)+4,FALSE)))</f>
        <v/>
      </c>
      <c r="T231" s="92" t="str">
        <f>IF(OR(ISBLANK(B231),ISBLANK(E231),ISBLANK(G231),ISBLANK(H231),ISBLANK(L231),ISBLANK(P195)),"",IF(P195="lihtc", VLOOKUP(IF($H231&gt;0,CONCATENATE($H231*100," ",$P$8),CONCATENATE($H231," ",$P$8)),'TC Rent Limits'!A:I,HLOOKUP(Form!$B231+1,'TC Rent Limits'!$B$1:$I$1,1,FALSE)+1,FALSE),IF(P195="state",VLOOKUP(IF($H231&gt;0,CONCATENATE($H231*100," ",$P$8),CONCATENATE($H231," ",$P$8)),'Rent Limit'!A:L,HLOOKUP(Form!$E231,'Rent Limit'!$E$1:$L$1,1,FALSE)+4,FALSE),"")))</f>
        <v/>
      </c>
    </row>
    <row r="232" spans="1:20" x14ac:dyDescent="0.25">
      <c r="A232" s="79"/>
      <c r="B232" s="79"/>
      <c r="C232" s="79"/>
      <c r="D232" s="79"/>
      <c r="E232" s="79"/>
      <c r="F232" s="79"/>
      <c r="G232" s="79"/>
      <c r="H232" s="80"/>
      <c r="I232" s="79"/>
      <c r="J232" s="79"/>
      <c r="K232" s="79"/>
      <c r="L232" s="79"/>
      <c r="M232" s="79"/>
      <c r="N232" s="79"/>
      <c r="O232" s="79"/>
      <c r="P232" s="79"/>
      <c r="Q232" s="79"/>
      <c r="S232" s="57" t="str">
        <f>IF($P$7="LIHTC",IF(ISBLANK($G232),"",VLOOKUP(IF($H232&gt;0,CONCATENATE($H232*100," ",$P$8),CONCATENATE($H232," ",$P$8)),'TC Income Limits'!A:I,HLOOKUP(Form!$E232,'TC Income Limits'!$B$1:$I$1,1,FALSE)+1,FALSE)),IF(ISBLANK($L232),"",VLOOKUP(IF($H232&gt;0,CONCATENATE($H232*100," ",$P$8),CONCATENATE($H232," ",$P$8)),'Income Limit'!A:L,HLOOKUP(Form!$E232,'Income Limit'!$E$1:$L$1,1,FALSE)+4,FALSE)))</f>
        <v/>
      </c>
      <c r="T232" s="92" t="str">
        <f>IF(OR(ISBLANK(B232),ISBLANK(E232),ISBLANK(G232),ISBLANK(H232),ISBLANK(L232),ISBLANK(P196)),"",IF(P196="lihtc", VLOOKUP(IF($H232&gt;0,CONCATENATE($H232*100," ",$P$8),CONCATENATE($H232," ",$P$8)),'TC Rent Limits'!A:I,HLOOKUP(Form!$B232+1,'TC Rent Limits'!$B$1:$I$1,1,FALSE)+1,FALSE),IF(P196="state",VLOOKUP(IF($H232&gt;0,CONCATENATE($H232*100," ",$P$8),CONCATENATE($H232," ",$P$8)),'Rent Limit'!A:L,HLOOKUP(Form!$E232,'Rent Limit'!$E$1:$L$1,1,FALSE)+4,FALSE),"")))</f>
        <v/>
      </c>
    </row>
    <row r="233" spans="1:20" x14ac:dyDescent="0.25">
      <c r="A233" s="79"/>
      <c r="B233" s="79"/>
      <c r="C233" s="79"/>
      <c r="D233" s="79"/>
      <c r="E233" s="79"/>
      <c r="F233" s="79"/>
      <c r="G233" s="79"/>
      <c r="H233" s="80"/>
      <c r="I233" s="79"/>
      <c r="J233" s="79"/>
      <c r="K233" s="79"/>
      <c r="L233" s="79"/>
      <c r="M233" s="79"/>
      <c r="N233" s="79"/>
      <c r="O233" s="79"/>
      <c r="P233" s="79"/>
      <c r="Q233" s="79"/>
      <c r="S233" s="57" t="str">
        <f>IF($P$7="LIHTC",IF(ISBLANK($G233),"",VLOOKUP(IF($H233&gt;0,CONCATENATE($H233*100," ",$P$8),CONCATENATE($H233," ",$P$8)),'TC Income Limits'!A:I,HLOOKUP(Form!$E233,'TC Income Limits'!$B$1:$I$1,1,FALSE)+1,FALSE)),IF(ISBLANK($L233),"",VLOOKUP(IF($H233&gt;0,CONCATENATE($H233*100," ",$P$8),CONCATENATE($H233," ",$P$8)),'Income Limit'!A:L,HLOOKUP(Form!$E233,'Income Limit'!$E$1:$L$1,1,FALSE)+4,FALSE)))</f>
        <v/>
      </c>
      <c r="T233" s="92" t="str">
        <f>IF(OR(ISBLANK(B233),ISBLANK(E233),ISBLANK(G233),ISBLANK(H233),ISBLANK(L233),ISBLANK(P197)),"",IF(P197="lihtc", VLOOKUP(IF($H233&gt;0,CONCATENATE($H233*100," ",$P$8),CONCATENATE($H233," ",$P$8)),'TC Rent Limits'!A:I,HLOOKUP(Form!$B233+1,'TC Rent Limits'!$B$1:$I$1,1,FALSE)+1,FALSE),IF(P197="state",VLOOKUP(IF($H233&gt;0,CONCATENATE($H233*100," ",$P$8),CONCATENATE($H233," ",$P$8)),'Rent Limit'!A:L,HLOOKUP(Form!$E233,'Rent Limit'!$E$1:$L$1,1,FALSE)+4,FALSE),"")))</f>
        <v/>
      </c>
    </row>
    <row r="234" spans="1:20" x14ac:dyDescent="0.25">
      <c r="A234" s="79"/>
      <c r="B234" s="79"/>
      <c r="C234" s="79"/>
      <c r="D234" s="79"/>
      <c r="E234" s="79"/>
      <c r="F234" s="79"/>
      <c r="G234" s="79"/>
      <c r="H234" s="80"/>
      <c r="I234" s="79"/>
      <c r="J234" s="79"/>
      <c r="K234" s="79"/>
      <c r="L234" s="79"/>
      <c r="M234" s="79"/>
      <c r="N234" s="79"/>
      <c r="O234" s="79"/>
      <c r="P234" s="79"/>
      <c r="Q234" s="79"/>
      <c r="S234" s="57" t="str">
        <f>IF($P$7="LIHTC",IF(ISBLANK($G234),"",VLOOKUP(IF($H234&gt;0,CONCATENATE($H234*100," ",$P$8),CONCATENATE($H234," ",$P$8)),'TC Income Limits'!A:I,HLOOKUP(Form!$E234,'TC Income Limits'!$B$1:$I$1,1,FALSE)+1,FALSE)),IF(ISBLANK($L234),"",VLOOKUP(IF($H234&gt;0,CONCATENATE($H234*100," ",$P$8),CONCATENATE($H234," ",$P$8)),'Income Limit'!A:L,HLOOKUP(Form!$E234,'Income Limit'!$E$1:$L$1,1,FALSE)+4,FALSE)))</f>
        <v/>
      </c>
      <c r="T234" s="92" t="str">
        <f>IF(OR(ISBLANK(B234),ISBLANK(E234),ISBLANK(G234),ISBLANK(H234),ISBLANK(L234),ISBLANK(P198)),"",IF(P198="lihtc", VLOOKUP(IF($H234&gt;0,CONCATENATE($H234*100," ",$P$8),CONCATENATE($H234," ",$P$8)),'TC Rent Limits'!A:I,HLOOKUP(Form!$B234+1,'TC Rent Limits'!$B$1:$I$1,1,FALSE)+1,FALSE),IF(P198="state",VLOOKUP(IF($H234&gt;0,CONCATENATE($H234*100," ",$P$8),CONCATENATE($H234," ",$P$8)),'Rent Limit'!A:L,HLOOKUP(Form!$E234,'Rent Limit'!$E$1:$L$1,1,FALSE)+4,FALSE),"")))</f>
        <v/>
      </c>
    </row>
    <row r="235" spans="1:20" x14ac:dyDescent="0.25">
      <c r="A235" s="79"/>
      <c r="B235" s="79"/>
      <c r="C235" s="79"/>
      <c r="D235" s="79"/>
      <c r="E235" s="79"/>
      <c r="F235" s="79"/>
      <c r="G235" s="79"/>
      <c r="H235" s="80"/>
      <c r="I235" s="79"/>
      <c r="J235" s="79"/>
      <c r="K235" s="79"/>
      <c r="L235" s="79"/>
      <c r="M235" s="79"/>
      <c r="N235" s="79"/>
      <c r="O235" s="79"/>
      <c r="P235" s="79"/>
      <c r="Q235" s="79"/>
      <c r="S235" s="57" t="str">
        <f>IF($P$7="LIHTC",IF(ISBLANK($G235),"",VLOOKUP(IF($H235&gt;0,CONCATENATE($H235*100," ",$P$8),CONCATENATE($H235," ",$P$8)),'TC Income Limits'!A:I,HLOOKUP(Form!$E235,'TC Income Limits'!$B$1:$I$1,1,FALSE)+1,FALSE)),IF(ISBLANK($L235),"",VLOOKUP(IF($H235&gt;0,CONCATENATE($H235*100," ",$P$8),CONCATENATE($H235," ",$P$8)),'Income Limit'!A:L,HLOOKUP(Form!$E235,'Income Limit'!$E$1:$L$1,1,FALSE)+4,FALSE)))</f>
        <v/>
      </c>
      <c r="T235" s="92" t="str">
        <f>IF(OR(ISBLANK(B235),ISBLANK(E235),ISBLANK(G235),ISBLANK(H235),ISBLANK(L235),ISBLANK(P199)),"",IF(P199="lihtc", VLOOKUP(IF($H235&gt;0,CONCATENATE($H235*100," ",$P$8),CONCATENATE($H235," ",$P$8)),'TC Rent Limits'!A:I,HLOOKUP(Form!$B235+1,'TC Rent Limits'!$B$1:$I$1,1,FALSE)+1,FALSE),IF(P199="state",VLOOKUP(IF($H235&gt;0,CONCATENATE($H235*100," ",$P$8),CONCATENATE($H235," ",$P$8)),'Rent Limit'!A:L,HLOOKUP(Form!$E235,'Rent Limit'!$E$1:$L$1,1,FALSE)+4,FALSE),"")))</f>
        <v/>
      </c>
    </row>
    <row r="236" spans="1:20" x14ac:dyDescent="0.25">
      <c r="A236" s="79"/>
      <c r="B236" s="79"/>
      <c r="C236" s="79"/>
      <c r="D236" s="79"/>
      <c r="E236" s="79"/>
      <c r="F236" s="79"/>
      <c r="G236" s="79"/>
      <c r="H236" s="80"/>
      <c r="I236" s="79"/>
      <c r="J236" s="79"/>
      <c r="K236" s="79"/>
      <c r="L236" s="79"/>
      <c r="M236" s="79"/>
      <c r="N236" s="79"/>
      <c r="O236" s="79"/>
      <c r="P236" s="79"/>
      <c r="Q236" s="79"/>
      <c r="S236" s="57" t="str">
        <f>IF($P$7="LIHTC",IF(ISBLANK($G236),"",VLOOKUP(IF($H236&gt;0,CONCATENATE($H236*100," ",$P$8),CONCATENATE($H236," ",$P$8)),'TC Income Limits'!A:I,HLOOKUP(Form!$E236,'TC Income Limits'!$B$1:$I$1,1,FALSE)+1,FALSE)),IF(ISBLANK($L236),"",VLOOKUP(IF($H236&gt;0,CONCATENATE($H236*100," ",$P$8),CONCATENATE($H236," ",$P$8)),'Income Limit'!A:L,HLOOKUP(Form!$E236,'Income Limit'!$E$1:$L$1,1,FALSE)+4,FALSE)))</f>
        <v/>
      </c>
      <c r="T236" s="92" t="str">
        <f>IF(OR(ISBLANK(B236),ISBLANK(E236),ISBLANK(G236),ISBLANK(H236),ISBLANK(L236),ISBLANK(P200)),"",IF(P200="lihtc", VLOOKUP(IF($H236&gt;0,CONCATENATE($H236*100," ",$P$8),CONCATENATE($H236," ",$P$8)),'TC Rent Limits'!A:I,HLOOKUP(Form!$B236+1,'TC Rent Limits'!$B$1:$I$1,1,FALSE)+1,FALSE),IF(P200="state",VLOOKUP(IF($H236&gt;0,CONCATENATE($H236*100," ",$P$8),CONCATENATE($H236," ",$P$8)),'Rent Limit'!A:L,HLOOKUP(Form!$E236,'Rent Limit'!$E$1:$L$1,1,FALSE)+4,FALSE),"")))</f>
        <v/>
      </c>
    </row>
    <row r="237" spans="1:20" x14ac:dyDescent="0.25">
      <c r="A237" s="79"/>
      <c r="B237" s="79"/>
      <c r="C237" s="79"/>
      <c r="D237" s="79"/>
      <c r="E237" s="79"/>
      <c r="F237" s="79"/>
      <c r="G237" s="79"/>
      <c r="H237" s="80"/>
      <c r="I237" s="79"/>
      <c r="J237" s="79"/>
      <c r="K237" s="79"/>
      <c r="L237" s="79"/>
      <c r="M237" s="79"/>
      <c r="N237" s="79"/>
      <c r="O237" s="79"/>
      <c r="P237" s="79"/>
      <c r="Q237" s="79"/>
      <c r="S237" s="57" t="str">
        <f>IF($P$7="LIHTC",IF(ISBLANK($G237),"",VLOOKUP(IF($H237&gt;0,CONCATENATE($H237*100," ",$P$8),CONCATENATE($H237," ",$P$8)),'TC Income Limits'!A:I,HLOOKUP(Form!$E237,'TC Income Limits'!$B$1:$I$1,1,FALSE)+1,FALSE)),IF(ISBLANK($L237),"",VLOOKUP(IF($H237&gt;0,CONCATENATE($H237*100," ",$P$8),CONCATENATE($H237," ",$P$8)),'Income Limit'!A:L,HLOOKUP(Form!$E237,'Income Limit'!$E$1:$L$1,1,FALSE)+4,FALSE)))</f>
        <v/>
      </c>
      <c r="T237" s="92" t="str">
        <f>IF(OR(ISBLANK(B237),ISBLANK(E237),ISBLANK(G237),ISBLANK(H237),ISBLANK(L237),ISBLANK(P201)),"",IF(P201="lihtc", VLOOKUP(IF($H237&gt;0,CONCATENATE($H237*100," ",$P$8),CONCATENATE($H237," ",$P$8)),'TC Rent Limits'!A:I,HLOOKUP(Form!$B237+1,'TC Rent Limits'!$B$1:$I$1,1,FALSE)+1,FALSE),IF(P201="state",VLOOKUP(IF($H237&gt;0,CONCATENATE($H237*100," ",$P$8),CONCATENATE($H237," ",$P$8)),'Rent Limit'!A:L,HLOOKUP(Form!$E237,'Rent Limit'!$E$1:$L$1,1,FALSE)+4,FALSE),"")))</f>
        <v/>
      </c>
    </row>
    <row r="238" spans="1:20" x14ac:dyDescent="0.25">
      <c r="A238" s="79"/>
      <c r="B238" s="79"/>
      <c r="C238" s="79"/>
      <c r="D238" s="79"/>
      <c r="E238" s="79"/>
      <c r="F238" s="79"/>
      <c r="G238" s="79"/>
      <c r="H238" s="80"/>
      <c r="I238" s="79"/>
      <c r="J238" s="79"/>
      <c r="K238" s="79"/>
      <c r="L238" s="79"/>
      <c r="M238" s="79"/>
      <c r="N238" s="79"/>
      <c r="O238" s="79"/>
      <c r="P238" s="79"/>
      <c r="Q238" s="79"/>
      <c r="S238" s="57" t="str">
        <f>IF($P$7="LIHTC",IF(ISBLANK($G238),"",VLOOKUP(IF($H238&gt;0,CONCATENATE($H238*100," ",$P$8),CONCATENATE($H238," ",$P$8)),'TC Income Limits'!A:I,HLOOKUP(Form!$E238,'TC Income Limits'!$B$1:$I$1,1,FALSE)+1,FALSE)),IF(ISBLANK($L238),"",VLOOKUP(IF($H238&gt;0,CONCATENATE($H238*100," ",$P$8),CONCATENATE($H238," ",$P$8)),'Income Limit'!A:L,HLOOKUP(Form!$E238,'Income Limit'!$E$1:$L$1,1,FALSE)+4,FALSE)))</f>
        <v/>
      </c>
      <c r="T238" s="92" t="str">
        <f>IF(OR(ISBLANK(B238),ISBLANK(E238),ISBLANK(G238),ISBLANK(H238),ISBLANK(L238),ISBLANK(P202)),"",IF(P202="lihtc", VLOOKUP(IF($H238&gt;0,CONCATENATE($H238*100," ",$P$8),CONCATENATE($H238," ",$P$8)),'TC Rent Limits'!A:I,HLOOKUP(Form!$B238+1,'TC Rent Limits'!$B$1:$I$1,1,FALSE)+1,FALSE),IF(P202="state",VLOOKUP(IF($H238&gt;0,CONCATENATE($H238*100," ",$P$8),CONCATENATE($H238," ",$P$8)),'Rent Limit'!A:L,HLOOKUP(Form!$E238,'Rent Limit'!$E$1:$L$1,1,FALSE)+4,FALSE),"")))</f>
        <v/>
      </c>
    </row>
    <row r="239" spans="1:20" x14ac:dyDescent="0.25">
      <c r="A239" s="79"/>
      <c r="B239" s="79"/>
      <c r="C239" s="79"/>
      <c r="D239" s="79"/>
      <c r="E239" s="79"/>
      <c r="F239" s="79"/>
      <c r="G239" s="79"/>
      <c r="H239" s="80"/>
      <c r="I239" s="79"/>
      <c r="J239" s="79"/>
      <c r="K239" s="79"/>
      <c r="L239" s="79"/>
      <c r="M239" s="79"/>
      <c r="N239" s="79"/>
      <c r="O239" s="79"/>
      <c r="P239" s="79"/>
      <c r="Q239" s="79"/>
      <c r="S239" s="57" t="str">
        <f>IF($P$7="LIHTC",IF(ISBLANK($G239),"",VLOOKUP(IF($H239&gt;0,CONCATENATE($H239*100," ",$P$8),CONCATENATE($H239," ",$P$8)),'TC Income Limits'!A:I,HLOOKUP(Form!$E239,'TC Income Limits'!$B$1:$I$1,1,FALSE)+1,FALSE)),IF(ISBLANK($L239),"",VLOOKUP(IF($H239&gt;0,CONCATENATE($H239*100," ",$P$8),CONCATENATE($H239," ",$P$8)),'Income Limit'!A:L,HLOOKUP(Form!$E239,'Income Limit'!$E$1:$L$1,1,FALSE)+4,FALSE)))</f>
        <v/>
      </c>
      <c r="T239" s="92" t="str">
        <f>IF(OR(ISBLANK(B239),ISBLANK(E239),ISBLANK(G239),ISBLANK(H239),ISBLANK(L239),ISBLANK(P203)),"",IF(P203="lihtc", VLOOKUP(IF($H239&gt;0,CONCATENATE($H239*100," ",$P$8),CONCATENATE($H239," ",$P$8)),'TC Rent Limits'!A:I,HLOOKUP(Form!$B239+1,'TC Rent Limits'!$B$1:$I$1,1,FALSE)+1,FALSE),IF(P203="state",VLOOKUP(IF($H239&gt;0,CONCATENATE($H239*100," ",$P$8),CONCATENATE($H239," ",$P$8)),'Rent Limit'!A:L,HLOOKUP(Form!$E239,'Rent Limit'!$E$1:$L$1,1,FALSE)+4,FALSE),"")))</f>
        <v/>
      </c>
    </row>
    <row r="240" spans="1:20" x14ac:dyDescent="0.25">
      <c r="A240" s="79"/>
      <c r="B240" s="79"/>
      <c r="C240" s="79"/>
      <c r="D240" s="79"/>
      <c r="E240" s="79"/>
      <c r="F240" s="79"/>
      <c r="G240" s="79"/>
      <c r="H240" s="80"/>
      <c r="I240" s="79"/>
      <c r="J240" s="79"/>
      <c r="K240" s="79"/>
      <c r="L240" s="79"/>
      <c r="M240" s="79"/>
      <c r="N240" s="79"/>
      <c r="O240" s="79"/>
      <c r="P240" s="79"/>
      <c r="Q240" s="79"/>
      <c r="S240" s="57" t="str">
        <f>IF($P$7="LIHTC",IF(ISBLANK($G240),"",VLOOKUP(IF($H240&gt;0,CONCATENATE($H240*100," ",$P$8),CONCATENATE($H240," ",$P$8)),'TC Income Limits'!A:I,HLOOKUP(Form!$E240,'TC Income Limits'!$B$1:$I$1,1,FALSE)+1,FALSE)),IF(ISBLANK($L240),"",VLOOKUP(IF($H240&gt;0,CONCATENATE($H240*100," ",$P$8),CONCATENATE($H240," ",$P$8)),'Income Limit'!A:L,HLOOKUP(Form!$E240,'Income Limit'!$E$1:$L$1,1,FALSE)+4,FALSE)))</f>
        <v/>
      </c>
      <c r="T240" s="92" t="str">
        <f>IF(OR(ISBLANK(B240),ISBLANK(E240),ISBLANK(G240),ISBLANK(H240),ISBLANK(L240),ISBLANK(P204)),"",IF(P204="lihtc", VLOOKUP(IF($H240&gt;0,CONCATENATE($H240*100," ",$P$8),CONCATENATE($H240," ",$P$8)),'TC Rent Limits'!A:I,HLOOKUP(Form!$B240+1,'TC Rent Limits'!$B$1:$I$1,1,FALSE)+1,FALSE),IF(P204="state",VLOOKUP(IF($H240&gt;0,CONCATENATE($H240*100," ",$P$8),CONCATENATE($H240," ",$P$8)),'Rent Limit'!A:L,HLOOKUP(Form!$E240,'Rent Limit'!$E$1:$L$1,1,FALSE)+4,FALSE),"")))</f>
        <v/>
      </c>
    </row>
    <row r="241" spans="1:20" x14ac:dyDescent="0.25">
      <c r="A241" s="79"/>
      <c r="B241" s="79"/>
      <c r="C241" s="79"/>
      <c r="D241" s="79"/>
      <c r="E241" s="79"/>
      <c r="F241" s="79"/>
      <c r="G241" s="79"/>
      <c r="H241" s="80"/>
      <c r="I241" s="79"/>
      <c r="J241" s="79"/>
      <c r="K241" s="79"/>
      <c r="L241" s="79"/>
      <c r="M241" s="79"/>
      <c r="N241" s="79"/>
      <c r="O241" s="79"/>
      <c r="P241" s="79"/>
      <c r="Q241" s="79"/>
      <c r="S241" s="57" t="str">
        <f>IF($P$7="LIHTC",IF(ISBLANK($G241),"",VLOOKUP(IF($H241&gt;0,CONCATENATE($H241*100," ",$P$8),CONCATENATE($H241," ",$P$8)),'TC Income Limits'!A:I,HLOOKUP(Form!$E241,'TC Income Limits'!$B$1:$I$1,1,FALSE)+1,FALSE)),IF(ISBLANK($L241),"",VLOOKUP(IF($H241&gt;0,CONCATENATE($H241*100," ",$P$8),CONCATENATE($H241," ",$P$8)),'Income Limit'!A:L,HLOOKUP(Form!$E241,'Income Limit'!$E$1:$L$1,1,FALSE)+4,FALSE)))</f>
        <v/>
      </c>
      <c r="T241" s="92" t="str">
        <f>IF(OR(ISBLANK(B241),ISBLANK(E241),ISBLANK(G241),ISBLANK(H241),ISBLANK(L241),ISBLANK(P205)),"",IF(P205="lihtc", VLOOKUP(IF($H241&gt;0,CONCATENATE($H241*100," ",$P$8),CONCATENATE($H241," ",$P$8)),'TC Rent Limits'!A:I,HLOOKUP(Form!$B241+1,'TC Rent Limits'!$B$1:$I$1,1,FALSE)+1,FALSE),IF(P205="state",VLOOKUP(IF($H241&gt;0,CONCATENATE($H241*100," ",$P$8),CONCATENATE($H241," ",$P$8)),'Rent Limit'!A:L,HLOOKUP(Form!$E241,'Rent Limit'!$E$1:$L$1,1,FALSE)+4,FALSE),"")))</f>
        <v/>
      </c>
    </row>
    <row r="242" spans="1:20" x14ac:dyDescent="0.25">
      <c r="A242" s="79"/>
      <c r="B242" s="79"/>
      <c r="C242" s="79"/>
      <c r="D242" s="79"/>
      <c r="E242" s="79"/>
      <c r="F242" s="79"/>
      <c r="G242" s="79"/>
      <c r="H242" s="80"/>
      <c r="I242" s="79"/>
      <c r="J242" s="79"/>
      <c r="K242" s="79"/>
      <c r="L242" s="79"/>
      <c r="M242" s="79"/>
      <c r="N242" s="79"/>
      <c r="O242" s="79"/>
      <c r="P242" s="79"/>
      <c r="Q242" s="79"/>
      <c r="S242" s="57" t="str">
        <f>IF($P$7="LIHTC",IF(ISBLANK($G242),"",VLOOKUP(IF($H242&gt;0,CONCATENATE($H242*100," ",$P$8),CONCATENATE($H242," ",$P$8)),'TC Income Limits'!A:I,HLOOKUP(Form!$E242,'TC Income Limits'!$B$1:$I$1,1,FALSE)+1,FALSE)),IF(ISBLANK($L242),"",VLOOKUP(IF($H242&gt;0,CONCATENATE($H242*100," ",$P$8),CONCATENATE($H242," ",$P$8)),'Income Limit'!A:L,HLOOKUP(Form!$E242,'Income Limit'!$E$1:$L$1,1,FALSE)+4,FALSE)))</f>
        <v/>
      </c>
      <c r="T242" s="92" t="str">
        <f>IF(OR(ISBLANK(B242),ISBLANK(E242),ISBLANK(G242),ISBLANK(H242),ISBLANK(L242),ISBLANK(P206)),"",IF(P206="lihtc", VLOOKUP(IF($H242&gt;0,CONCATENATE($H242*100," ",$P$8),CONCATENATE($H242," ",$P$8)),'TC Rent Limits'!A:I,HLOOKUP(Form!$B242+1,'TC Rent Limits'!$B$1:$I$1,1,FALSE)+1,FALSE),IF(P206="state",VLOOKUP(IF($H242&gt;0,CONCATENATE($H242*100," ",$P$8),CONCATENATE($H242," ",$P$8)),'Rent Limit'!A:L,HLOOKUP(Form!$E242,'Rent Limit'!$E$1:$L$1,1,FALSE)+4,FALSE),"")))</f>
        <v/>
      </c>
    </row>
    <row r="243" spans="1:20" x14ac:dyDescent="0.25">
      <c r="A243" s="79"/>
      <c r="B243" s="79"/>
      <c r="C243" s="79"/>
      <c r="D243" s="79"/>
      <c r="E243" s="79"/>
      <c r="F243" s="79"/>
      <c r="G243" s="79"/>
      <c r="H243" s="80"/>
      <c r="I243" s="79"/>
      <c r="J243" s="79"/>
      <c r="K243" s="79"/>
      <c r="L243" s="79"/>
      <c r="M243" s="79"/>
      <c r="N243" s="79"/>
      <c r="O243" s="79"/>
      <c r="P243" s="79"/>
      <c r="Q243" s="79"/>
      <c r="S243" s="57" t="str">
        <f>IF($P$7="LIHTC",IF(ISBLANK($G243),"",VLOOKUP(IF($H243&gt;0,CONCATENATE($H243*100," ",$P$8),CONCATENATE($H243," ",$P$8)),'TC Income Limits'!A:I,HLOOKUP(Form!$E243,'TC Income Limits'!$B$1:$I$1,1,FALSE)+1,FALSE)),IF(ISBLANK($L243),"",VLOOKUP(IF($H243&gt;0,CONCATENATE($H243*100," ",$P$8),CONCATENATE($H243," ",$P$8)),'Income Limit'!A:L,HLOOKUP(Form!$E243,'Income Limit'!$E$1:$L$1,1,FALSE)+4,FALSE)))</f>
        <v/>
      </c>
      <c r="T243" s="92" t="str">
        <f>IF(OR(ISBLANK(B243),ISBLANK(E243),ISBLANK(G243),ISBLANK(H243),ISBLANK(L243),ISBLANK(P207)),"",IF(P207="lihtc", VLOOKUP(IF($H243&gt;0,CONCATENATE($H243*100," ",$P$8),CONCATENATE($H243," ",$P$8)),'TC Rent Limits'!A:I,HLOOKUP(Form!$B243+1,'TC Rent Limits'!$B$1:$I$1,1,FALSE)+1,FALSE),IF(P207="state",VLOOKUP(IF($H243&gt;0,CONCATENATE($H243*100," ",$P$8),CONCATENATE($H243," ",$P$8)),'Rent Limit'!A:L,HLOOKUP(Form!$E243,'Rent Limit'!$E$1:$L$1,1,FALSE)+4,FALSE),"")))</f>
        <v/>
      </c>
    </row>
    <row r="244" spans="1:20" x14ac:dyDescent="0.25">
      <c r="A244" s="79"/>
      <c r="B244" s="79"/>
      <c r="C244" s="79"/>
      <c r="D244" s="79"/>
      <c r="E244" s="79"/>
      <c r="F244" s="79"/>
      <c r="G244" s="79"/>
      <c r="H244" s="80"/>
      <c r="I244" s="79"/>
      <c r="J244" s="79"/>
      <c r="K244" s="79"/>
      <c r="L244" s="79"/>
      <c r="M244" s="79"/>
      <c r="N244" s="79"/>
      <c r="O244" s="79"/>
      <c r="P244" s="79"/>
      <c r="Q244" s="79"/>
      <c r="S244" s="57" t="str">
        <f>IF($P$7="LIHTC",IF(ISBLANK($G244),"",VLOOKUP(IF($H244&gt;0,CONCATENATE($H244*100," ",$P$8),CONCATENATE($H244," ",$P$8)),'TC Income Limits'!A:I,HLOOKUP(Form!$E244,'TC Income Limits'!$B$1:$I$1,1,FALSE)+1,FALSE)),IF(ISBLANK($L244),"",VLOOKUP(IF($H244&gt;0,CONCATENATE($H244*100," ",$P$8),CONCATENATE($H244," ",$P$8)),'Income Limit'!A:L,HLOOKUP(Form!$E244,'Income Limit'!$E$1:$L$1,1,FALSE)+4,FALSE)))</f>
        <v/>
      </c>
      <c r="T244" s="92" t="str">
        <f>IF(OR(ISBLANK(B244),ISBLANK(E244),ISBLANK(G244),ISBLANK(H244),ISBLANK(L244),ISBLANK(P208)),"",IF(P208="lihtc", VLOOKUP(IF($H244&gt;0,CONCATENATE($H244*100," ",$P$8),CONCATENATE($H244," ",$P$8)),'TC Rent Limits'!A:I,HLOOKUP(Form!$B244+1,'TC Rent Limits'!$B$1:$I$1,1,FALSE)+1,FALSE),IF(P208="state",VLOOKUP(IF($H244&gt;0,CONCATENATE($H244*100," ",$P$8),CONCATENATE($H244," ",$P$8)),'Rent Limit'!A:L,HLOOKUP(Form!$E244,'Rent Limit'!$E$1:$L$1,1,FALSE)+4,FALSE),"")))</f>
        <v/>
      </c>
    </row>
    <row r="245" spans="1:20" x14ac:dyDescent="0.25">
      <c r="A245" s="79"/>
      <c r="B245" s="79"/>
      <c r="C245" s="79"/>
      <c r="D245" s="79"/>
      <c r="E245" s="79"/>
      <c r="F245" s="79"/>
      <c r="G245" s="79"/>
      <c r="H245" s="80"/>
      <c r="I245" s="79"/>
      <c r="J245" s="79"/>
      <c r="K245" s="79"/>
      <c r="L245" s="79"/>
      <c r="M245" s="79"/>
      <c r="N245" s="79"/>
      <c r="O245" s="79"/>
      <c r="P245" s="79"/>
      <c r="Q245" s="79"/>
      <c r="S245" s="57" t="str">
        <f>IF($P$7="LIHTC",IF(ISBLANK($G245),"",VLOOKUP(IF($H245&gt;0,CONCATENATE($H245*100," ",$P$8),CONCATENATE($H245," ",$P$8)),'TC Income Limits'!A:I,HLOOKUP(Form!$E245,'TC Income Limits'!$B$1:$I$1,1,FALSE)+1,FALSE)),IF(ISBLANK($L245),"",VLOOKUP(IF($H245&gt;0,CONCATENATE($H245*100," ",$P$8),CONCATENATE($H245," ",$P$8)),'Income Limit'!A:L,HLOOKUP(Form!$E245,'Income Limit'!$E$1:$L$1,1,FALSE)+4,FALSE)))</f>
        <v/>
      </c>
      <c r="T245" s="92" t="str">
        <f>IF(OR(ISBLANK(B245),ISBLANK(E245),ISBLANK(G245),ISBLANK(H245),ISBLANK(L245),ISBLANK(P209)),"",IF(P209="lihtc", VLOOKUP(IF($H245&gt;0,CONCATENATE($H245*100," ",$P$8),CONCATENATE($H245," ",$P$8)),'TC Rent Limits'!A:I,HLOOKUP(Form!$B245+1,'TC Rent Limits'!$B$1:$I$1,1,FALSE)+1,FALSE),IF(P209="state",VLOOKUP(IF($H245&gt;0,CONCATENATE($H245*100," ",$P$8),CONCATENATE($H245," ",$P$8)),'Rent Limit'!A:L,HLOOKUP(Form!$E245,'Rent Limit'!$E$1:$L$1,1,FALSE)+4,FALSE),"")))</f>
        <v/>
      </c>
    </row>
    <row r="246" spans="1:20" x14ac:dyDescent="0.25">
      <c r="A246" s="79"/>
      <c r="B246" s="79"/>
      <c r="C246" s="79"/>
      <c r="D246" s="79"/>
      <c r="E246" s="79"/>
      <c r="F246" s="79"/>
      <c r="G246" s="79"/>
      <c r="H246" s="80"/>
      <c r="I246" s="79"/>
      <c r="J246" s="79"/>
      <c r="K246" s="79"/>
      <c r="L246" s="79"/>
      <c r="M246" s="79"/>
      <c r="N246" s="79"/>
      <c r="O246" s="79"/>
      <c r="P246" s="79"/>
      <c r="Q246" s="79"/>
      <c r="S246" s="57" t="str">
        <f>IF($P$7="LIHTC",IF(ISBLANK($G246),"",VLOOKUP(IF($H246&gt;0,CONCATENATE($H246*100," ",$P$8),CONCATENATE($H246," ",$P$8)),'TC Income Limits'!A:I,HLOOKUP(Form!$E246,'TC Income Limits'!$B$1:$I$1,1,FALSE)+1,FALSE)),IF(ISBLANK($L246),"",VLOOKUP(IF($H246&gt;0,CONCATENATE($H246*100," ",$P$8),CONCATENATE($H246," ",$P$8)),'Income Limit'!A:L,HLOOKUP(Form!$E246,'Income Limit'!$E$1:$L$1,1,FALSE)+4,FALSE)))</f>
        <v/>
      </c>
      <c r="T246" s="92" t="str">
        <f>IF(OR(ISBLANK(B246),ISBLANK(E246),ISBLANK(G246),ISBLANK(H246),ISBLANK(L246),ISBLANK(P210)),"",IF(P210="lihtc", VLOOKUP(IF($H246&gt;0,CONCATENATE($H246*100," ",$P$8),CONCATENATE($H246," ",$P$8)),'TC Rent Limits'!A:I,HLOOKUP(Form!$B246+1,'TC Rent Limits'!$B$1:$I$1,1,FALSE)+1,FALSE),IF(P210="state",VLOOKUP(IF($H246&gt;0,CONCATENATE($H246*100," ",$P$8),CONCATENATE($H246," ",$P$8)),'Rent Limit'!A:L,HLOOKUP(Form!$E246,'Rent Limit'!$E$1:$L$1,1,FALSE)+4,FALSE),"")))</f>
        <v/>
      </c>
    </row>
    <row r="247" spans="1:20" x14ac:dyDescent="0.25">
      <c r="A247" s="79"/>
      <c r="B247" s="79"/>
      <c r="C247" s="79"/>
      <c r="D247" s="79"/>
      <c r="E247" s="79"/>
      <c r="F247" s="79"/>
      <c r="G247" s="79"/>
      <c r="H247" s="80"/>
      <c r="I247" s="79"/>
      <c r="J247" s="79"/>
      <c r="K247" s="79"/>
      <c r="L247" s="79"/>
      <c r="M247" s="79"/>
      <c r="N247" s="79"/>
      <c r="O247" s="79"/>
      <c r="P247" s="79"/>
      <c r="Q247" s="79"/>
      <c r="S247" s="57" t="str">
        <f>IF($P$7="LIHTC",IF(ISBLANK($G247),"",VLOOKUP(IF($H247&gt;0,CONCATENATE($H247*100," ",$P$8),CONCATENATE($H247," ",$P$8)),'TC Income Limits'!A:I,HLOOKUP(Form!$E247,'TC Income Limits'!$B$1:$I$1,1,FALSE)+1,FALSE)),IF(ISBLANK($L247),"",VLOOKUP(IF($H247&gt;0,CONCATENATE($H247*100," ",$P$8),CONCATENATE($H247," ",$P$8)),'Income Limit'!A:L,HLOOKUP(Form!$E247,'Income Limit'!$E$1:$L$1,1,FALSE)+4,FALSE)))</f>
        <v/>
      </c>
      <c r="T247" s="92" t="str">
        <f>IF(OR(ISBLANK(B247),ISBLANK(E247),ISBLANK(G247),ISBLANK(H247),ISBLANK(L247),ISBLANK(P211)),"",IF(P211="lihtc", VLOOKUP(IF($H247&gt;0,CONCATENATE($H247*100," ",$P$8),CONCATENATE($H247," ",$P$8)),'TC Rent Limits'!A:I,HLOOKUP(Form!$B247+1,'TC Rent Limits'!$B$1:$I$1,1,FALSE)+1,FALSE),IF(P211="state",VLOOKUP(IF($H247&gt;0,CONCATENATE($H247*100," ",$P$8),CONCATENATE($H247," ",$P$8)),'Rent Limit'!A:L,HLOOKUP(Form!$E247,'Rent Limit'!$E$1:$L$1,1,FALSE)+4,FALSE),"")))</f>
        <v/>
      </c>
    </row>
    <row r="248" spans="1:20" x14ac:dyDescent="0.25">
      <c r="A248" s="79"/>
      <c r="B248" s="79"/>
      <c r="C248" s="79"/>
      <c r="D248" s="79"/>
      <c r="E248" s="79"/>
      <c r="F248" s="79"/>
      <c r="G248" s="79"/>
      <c r="H248" s="80"/>
      <c r="I248" s="79"/>
      <c r="J248" s="79"/>
      <c r="K248" s="79"/>
      <c r="L248" s="79"/>
      <c r="M248" s="79"/>
      <c r="N248" s="79"/>
      <c r="O248" s="79"/>
      <c r="P248" s="79"/>
      <c r="Q248" s="79"/>
      <c r="S248" s="57" t="str">
        <f>IF($P$7="LIHTC",IF(ISBLANK($G248),"",VLOOKUP(IF($H248&gt;0,CONCATENATE($H248*100," ",$P$8),CONCATENATE($H248," ",$P$8)),'TC Income Limits'!A:I,HLOOKUP(Form!$E248,'TC Income Limits'!$B$1:$I$1,1,FALSE)+1,FALSE)),IF(ISBLANK($L248),"",VLOOKUP(IF($H248&gt;0,CONCATENATE($H248*100," ",$P$8),CONCATENATE($H248," ",$P$8)),'Income Limit'!A:L,HLOOKUP(Form!$E248,'Income Limit'!$E$1:$L$1,1,FALSE)+4,FALSE)))</f>
        <v/>
      </c>
      <c r="T248" s="92" t="str">
        <f>IF(OR(ISBLANK(B248),ISBLANK(E248),ISBLANK(G248),ISBLANK(H248),ISBLANK(L248),ISBLANK(P212)),"",IF(P212="lihtc", VLOOKUP(IF($H248&gt;0,CONCATENATE($H248*100," ",$P$8),CONCATENATE($H248," ",$P$8)),'TC Rent Limits'!A:I,HLOOKUP(Form!$B248+1,'TC Rent Limits'!$B$1:$I$1,1,FALSE)+1,FALSE),IF(P212="state",VLOOKUP(IF($H248&gt;0,CONCATENATE($H248*100," ",$P$8),CONCATENATE($H248," ",$P$8)),'Rent Limit'!A:L,HLOOKUP(Form!$E248,'Rent Limit'!$E$1:$L$1,1,FALSE)+4,FALSE),"")))</f>
        <v/>
      </c>
    </row>
    <row r="249" spans="1:20" x14ac:dyDescent="0.25">
      <c r="A249" s="79"/>
      <c r="B249" s="79"/>
      <c r="C249" s="79"/>
      <c r="D249" s="79"/>
      <c r="E249" s="79"/>
      <c r="F249" s="79"/>
      <c r="G249" s="79"/>
      <c r="H249" s="80"/>
      <c r="I249" s="79"/>
      <c r="J249" s="79"/>
      <c r="K249" s="79"/>
      <c r="L249" s="79"/>
      <c r="M249" s="79"/>
      <c r="N249" s="79"/>
      <c r="O249" s="79"/>
      <c r="P249" s="79"/>
      <c r="Q249" s="79"/>
      <c r="S249" s="57" t="str">
        <f>IF($P$7="LIHTC",IF(ISBLANK($G249),"",VLOOKUP(IF($H249&gt;0,CONCATENATE($H249*100," ",$P$8),CONCATENATE($H249," ",$P$8)),'TC Income Limits'!A:I,HLOOKUP(Form!$E249,'TC Income Limits'!$B$1:$I$1,1,FALSE)+1,FALSE)),IF(ISBLANK($L249),"",VLOOKUP(IF($H249&gt;0,CONCATENATE($H249*100," ",$P$8),CONCATENATE($H249," ",$P$8)),'Income Limit'!A:L,HLOOKUP(Form!$E249,'Income Limit'!$E$1:$L$1,1,FALSE)+4,FALSE)))</f>
        <v/>
      </c>
      <c r="T249" s="92" t="str">
        <f>IF(OR(ISBLANK(B249),ISBLANK(E249),ISBLANK(G249),ISBLANK(H249),ISBLANK(L249),ISBLANK(P213)),"",IF(P213="lihtc", VLOOKUP(IF($H249&gt;0,CONCATENATE($H249*100," ",$P$8),CONCATENATE($H249," ",$P$8)),'TC Rent Limits'!A:I,HLOOKUP(Form!$B249+1,'TC Rent Limits'!$B$1:$I$1,1,FALSE)+1,FALSE),IF(P213="state",VLOOKUP(IF($H249&gt;0,CONCATENATE($H249*100," ",$P$8),CONCATENATE($H249," ",$P$8)),'Rent Limit'!A:L,HLOOKUP(Form!$E249,'Rent Limit'!$E$1:$L$1,1,FALSE)+4,FALSE),"")))</f>
        <v/>
      </c>
    </row>
    <row r="250" spans="1:20" x14ac:dyDescent="0.25">
      <c r="A250" s="79"/>
      <c r="B250" s="79"/>
      <c r="C250" s="79"/>
      <c r="D250" s="79"/>
      <c r="E250" s="79"/>
      <c r="F250" s="79"/>
      <c r="G250" s="79"/>
      <c r="H250" s="80"/>
      <c r="I250" s="79"/>
      <c r="J250" s="79"/>
      <c r="K250" s="79"/>
      <c r="L250" s="79"/>
      <c r="M250" s="79"/>
      <c r="N250" s="79"/>
      <c r="O250" s="79"/>
      <c r="P250" s="79"/>
      <c r="Q250" s="79"/>
      <c r="S250" s="57" t="str">
        <f>IF($P$7="LIHTC",IF(ISBLANK($G250),"",VLOOKUP(IF($H250&gt;0,CONCATENATE($H250*100," ",$P$8),CONCATENATE($H250," ",$P$8)),'TC Income Limits'!A:I,HLOOKUP(Form!$E250,'TC Income Limits'!$B$1:$I$1,1,FALSE)+1,FALSE)),IF(ISBLANK($L250),"",VLOOKUP(IF($H250&gt;0,CONCATENATE($H250*100," ",$P$8),CONCATENATE($H250," ",$P$8)),'Income Limit'!A:L,HLOOKUP(Form!$E250,'Income Limit'!$E$1:$L$1,1,FALSE)+4,FALSE)))</f>
        <v/>
      </c>
      <c r="T250" s="92" t="str">
        <f>IF(OR(ISBLANK(B250),ISBLANK(E250),ISBLANK(G250),ISBLANK(H250),ISBLANK(L250),ISBLANK(P214)),"",IF(P214="lihtc", VLOOKUP(IF($H250&gt;0,CONCATENATE($H250*100," ",$P$8),CONCATENATE($H250," ",$P$8)),'TC Rent Limits'!A:I,HLOOKUP(Form!$B250+1,'TC Rent Limits'!$B$1:$I$1,1,FALSE)+1,FALSE),IF(P214="state",VLOOKUP(IF($H250&gt;0,CONCATENATE($H250*100," ",$P$8),CONCATENATE($H250," ",$P$8)),'Rent Limit'!A:L,HLOOKUP(Form!$E250,'Rent Limit'!$E$1:$L$1,1,FALSE)+4,FALSE),"")))</f>
        <v/>
      </c>
    </row>
    <row r="251" spans="1:20" x14ac:dyDescent="0.25">
      <c r="A251" s="79"/>
      <c r="B251" s="79"/>
      <c r="C251" s="79"/>
      <c r="D251" s="79"/>
      <c r="E251" s="79"/>
      <c r="F251" s="79"/>
      <c r="G251" s="79"/>
      <c r="H251" s="80"/>
      <c r="I251" s="79"/>
      <c r="J251" s="79"/>
      <c r="K251" s="79"/>
      <c r="L251" s="79"/>
      <c r="M251" s="79"/>
      <c r="N251" s="79"/>
      <c r="O251" s="79"/>
      <c r="P251" s="79"/>
      <c r="Q251" s="79"/>
      <c r="S251" s="57" t="str">
        <f>IF($P$7="LIHTC",IF(ISBLANK($G251),"",VLOOKUP(IF($H251&gt;0,CONCATENATE($H251*100," ",$P$8),CONCATENATE($H251," ",$P$8)),'TC Income Limits'!A:I,HLOOKUP(Form!$E251,'TC Income Limits'!$B$1:$I$1,1,FALSE)+1,FALSE)),IF(ISBLANK($L251),"",VLOOKUP(IF($H251&gt;0,CONCATENATE($H251*100," ",$P$8),CONCATENATE($H251," ",$P$8)),'Income Limit'!A:L,HLOOKUP(Form!$E251,'Income Limit'!$E$1:$L$1,1,FALSE)+4,FALSE)))</f>
        <v/>
      </c>
      <c r="T251" s="92" t="str">
        <f>IF(OR(ISBLANK(B251),ISBLANK(E251),ISBLANK(G251),ISBLANK(H251),ISBLANK(L251),ISBLANK(P215)),"",IF(P215="lihtc", VLOOKUP(IF($H251&gt;0,CONCATENATE($H251*100," ",$P$8),CONCATENATE($H251," ",$P$8)),'TC Rent Limits'!A:I,HLOOKUP(Form!$B251+1,'TC Rent Limits'!$B$1:$I$1,1,FALSE)+1,FALSE),IF(P215="state",VLOOKUP(IF($H251&gt;0,CONCATENATE($H251*100," ",$P$8),CONCATENATE($H251," ",$P$8)),'Rent Limit'!A:L,HLOOKUP(Form!$E251,'Rent Limit'!$E$1:$L$1,1,FALSE)+4,FALSE),"")))</f>
        <v/>
      </c>
    </row>
    <row r="252" spans="1:20" x14ac:dyDescent="0.25">
      <c r="A252" s="79"/>
      <c r="B252" s="79"/>
      <c r="C252" s="79"/>
      <c r="D252" s="79"/>
      <c r="E252" s="79"/>
      <c r="F252" s="79"/>
      <c r="G252" s="79"/>
      <c r="H252" s="80"/>
      <c r="I252" s="79"/>
      <c r="J252" s="79"/>
      <c r="K252" s="79"/>
      <c r="L252" s="79"/>
      <c r="M252" s="79"/>
      <c r="N252" s="79"/>
      <c r="O252" s="79"/>
      <c r="P252" s="79"/>
      <c r="Q252" s="79"/>
      <c r="S252" s="57" t="str">
        <f>IF($P$7="LIHTC",IF(ISBLANK($G252),"",VLOOKUP(IF($H252&gt;0,CONCATENATE($H252*100," ",$P$8),CONCATENATE($H252," ",$P$8)),'TC Income Limits'!A:I,HLOOKUP(Form!$E252,'TC Income Limits'!$B$1:$I$1,1,FALSE)+1,FALSE)),IF(ISBLANK($L252),"",VLOOKUP(IF($H252&gt;0,CONCATENATE($H252*100," ",$P$8),CONCATENATE($H252," ",$P$8)),'Income Limit'!A:L,HLOOKUP(Form!$E252,'Income Limit'!$E$1:$L$1,1,FALSE)+4,FALSE)))</f>
        <v/>
      </c>
      <c r="T252" s="92" t="str">
        <f>IF(OR(ISBLANK(B252),ISBLANK(E252),ISBLANK(G252),ISBLANK(H252),ISBLANK(L252),ISBLANK(P216)),"",IF(P216="lihtc", VLOOKUP(IF($H252&gt;0,CONCATENATE($H252*100," ",$P$8),CONCATENATE($H252," ",$P$8)),'TC Rent Limits'!A:I,HLOOKUP(Form!$B252+1,'TC Rent Limits'!$B$1:$I$1,1,FALSE)+1,FALSE),IF(P216="state",VLOOKUP(IF($H252&gt;0,CONCATENATE($H252*100," ",$P$8),CONCATENATE($H252," ",$P$8)),'Rent Limit'!A:L,HLOOKUP(Form!$E252,'Rent Limit'!$E$1:$L$1,1,FALSE)+4,FALSE),"")))</f>
        <v/>
      </c>
    </row>
    <row r="253" spans="1:20" x14ac:dyDescent="0.25">
      <c r="A253" s="79"/>
      <c r="B253" s="79"/>
      <c r="C253" s="79"/>
      <c r="D253" s="79"/>
      <c r="E253" s="79"/>
      <c r="F253" s="79"/>
      <c r="G253" s="79"/>
      <c r="H253" s="80"/>
      <c r="I253" s="79"/>
      <c r="J253" s="79"/>
      <c r="K253" s="79"/>
      <c r="L253" s="79"/>
      <c r="M253" s="79"/>
      <c r="N253" s="79"/>
      <c r="O253" s="79"/>
      <c r="P253" s="79"/>
      <c r="Q253" s="79"/>
      <c r="S253" s="57" t="str">
        <f>IF($P$7="LIHTC",IF(ISBLANK($G253),"",VLOOKUP(IF($H253&gt;0,CONCATENATE($H253*100," ",$P$8),CONCATENATE($H253," ",$P$8)),'TC Income Limits'!A:I,HLOOKUP(Form!$E253,'TC Income Limits'!$B$1:$I$1,1,FALSE)+1,FALSE)),IF(ISBLANK($L253),"",VLOOKUP(IF($H253&gt;0,CONCATENATE($H253*100," ",$P$8),CONCATENATE($H253," ",$P$8)),'Income Limit'!A:L,HLOOKUP(Form!$E253,'Income Limit'!$E$1:$L$1,1,FALSE)+4,FALSE)))</f>
        <v/>
      </c>
      <c r="T253" s="92" t="str">
        <f>IF(OR(ISBLANK(B253),ISBLANK(E253),ISBLANK(G253),ISBLANK(H253),ISBLANK(L253),ISBLANK(P217)),"",IF(P217="lihtc", VLOOKUP(IF($H253&gt;0,CONCATENATE($H253*100," ",$P$8),CONCATENATE($H253," ",$P$8)),'TC Rent Limits'!A:I,HLOOKUP(Form!$B253+1,'TC Rent Limits'!$B$1:$I$1,1,FALSE)+1,FALSE),IF(P217="state",VLOOKUP(IF($H253&gt;0,CONCATENATE($H253*100," ",$P$8),CONCATENATE($H253," ",$P$8)),'Rent Limit'!A:L,HLOOKUP(Form!$E253,'Rent Limit'!$E$1:$L$1,1,FALSE)+4,FALSE),"")))</f>
        <v/>
      </c>
    </row>
    <row r="254" spans="1:20" x14ac:dyDescent="0.25">
      <c r="A254" s="79"/>
      <c r="B254" s="79"/>
      <c r="C254" s="79"/>
      <c r="D254" s="79"/>
      <c r="E254" s="79"/>
      <c r="F254" s="79"/>
      <c r="G254" s="79"/>
      <c r="H254" s="80"/>
      <c r="I254" s="79"/>
      <c r="J254" s="79"/>
      <c r="K254" s="79"/>
      <c r="L254" s="79"/>
      <c r="M254" s="79"/>
      <c r="N254" s="79"/>
      <c r="O254" s="79"/>
      <c r="P254" s="79"/>
      <c r="Q254" s="79"/>
      <c r="S254" s="57" t="str">
        <f>IF($P$7="LIHTC",IF(ISBLANK($G254),"",VLOOKUP(IF($H254&gt;0,CONCATENATE($H254*100," ",$P$8),CONCATENATE($H254," ",$P$8)),'TC Income Limits'!A:I,HLOOKUP(Form!$E254,'TC Income Limits'!$B$1:$I$1,1,FALSE)+1,FALSE)),IF(ISBLANK($L254),"",VLOOKUP(IF($H254&gt;0,CONCATENATE($H254*100," ",$P$8),CONCATENATE($H254," ",$P$8)),'Income Limit'!A:L,HLOOKUP(Form!$E254,'Income Limit'!$E$1:$L$1,1,FALSE)+4,FALSE)))</f>
        <v/>
      </c>
      <c r="T254" s="92" t="str">
        <f>IF(OR(ISBLANK(B254),ISBLANK(E254),ISBLANK(G254),ISBLANK(H254),ISBLANK(L254),ISBLANK(P218)),"",IF(P218="lihtc", VLOOKUP(IF($H254&gt;0,CONCATENATE($H254*100," ",$P$8),CONCATENATE($H254," ",$P$8)),'TC Rent Limits'!A:I,HLOOKUP(Form!$B254+1,'TC Rent Limits'!$B$1:$I$1,1,FALSE)+1,FALSE),IF(P218="state",VLOOKUP(IF($H254&gt;0,CONCATENATE($H254*100," ",$P$8),CONCATENATE($H254," ",$P$8)),'Rent Limit'!A:L,HLOOKUP(Form!$E254,'Rent Limit'!$E$1:$L$1,1,FALSE)+4,FALSE),"")))</f>
        <v/>
      </c>
    </row>
    <row r="255" spans="1:20" x14ac:dyDescent="0.25">
      <c r="A255" s="79"/>
      <c r="B255" s="79"/>
      <c r="C255" s="79"/>
      <c r="D255" s="79"/>
      <c r="E255" s="79"/>
      <c r="F255" s="79"/>
      <c r="G255" s="79"/>
      <c r="H255" s="80"/>
      <c r="I255" s="79"/>
      <c r="J255" s="79"/>
      <c r="K255" s="79"/>
      <c r="L255" s="79"/>
      <c r="M255" s="79"/>
      <c r="N255" s="79"/>
      <c r="O255" s="79"/>
      <c r="P255" s="79"/>
      <c r="Q255" s="79"/>
      <c r="S255" s="57" t="str">
        <f>IF($P$7="LIHTC",IF(ISBLANK($G255),"",VLOOKUP(IF($H255&gt;0,CONCATENATE($H255*100," ",$P$8),CONCATENATE($H255," ",$P$8)),'TC Income Limits'!A:I,HLOOKUP(Form!$E255,'TC Income Limits'!$B$1:$I$1,1,FALSE)+1,FALSE)),IF(ISBLANK($L255),"",VLOOKUP(IF($H255&gt;0,CONCATENATE($H255*100," ",$P$8),CONCATENATE($H255," ",$P$8)),'Income Limit'!A:L,HLOOKUP(Form!$E255,'Income Limit'!$E$1:$L$1,1,FALSE)+4,FALSE)))</f>
        <v/>
      </c>
      <c r="T255" s="92" t="str">
        <f>IF(OR(ISBLANK(B255),ISBLANK(E255),ISBLANK(G255),ISBLANK(H255),ISBLANK(L255),ISBLANK(P219)),"",IF(P219="lihtc", VLOOKUP(IF($H255&gt;0,CONCATENATE($H255*100," ",$P$8),CONCATENATE($H255," ",$P$8)),'TC Rent Limits'!A:I,HLOOKUP(Form!$B255+1,'TC Rent Limits'!$B$1:$I$1,1,FALSE)+1,FALSE),IF(P219="state",VLOOKUP(IF($H255&gt;0,CONCATENATE($H255*100," ",$P$8),CONCATENATE($H255," ",$P$8)),'Rent Limit'!A:L,HLOOKUP(Form!$E255,'Rent Limit'!$E$1:$L$1,1,FALSE)+4,FALSE),"")))</f>
        <v/>
      </c>
    </row>
    <row r="256" spans="1:20" x14ac:dyDescent="0.25">
      <c r="A256" s="79"/>
      <c r="B256" s="79"/>
      <c r="C256" s="79"/>
      <c r="D256" s="79"/>
      <c r="E256" s="79"/>
      <c r="F256" s="79"/>
      <c r="G256" s="79"/>
      <c r="H256" s="80"/>
      <c r="I256" s="79"/>
      <c r="J256" s="79"/>
      <c r="K256" s="79"/>
      <c r="L256" s="79"/>
      <c r="M256" s="79"/>
      <c r="N256" s="79"/>
      <c r="O256" s="79"/>
      <c r="P256" s="79"/>
      <c r="Q256" s="79"/>
      <c r="S256" s="57" t="str">
        <f>IF($P$7="LIHTC",IF(ISBLANK($G256),"",VLOOKUP(IF($H256&gt;0,CONCATENATE($H256*100," ",$P$8),CONCATENATE($H256," ",$P$8)),'TC Income Limits'!A:I,HLOOKUP(Form!$E256,'TC Income Limits'!$B$1:$I$1,1,FALSE)+1,FALSE)),IF(ISBLANK($L256),"",VLOOKUP(IF($H256&gt;0,CONCATENATE($H256*100," ",$P$8),CONCATENATE($H256," ",$P$8)),'Income Limit'!A:L,HLOOKUP(Form!$E256,'Income Limit'!$E$1:$L$1,1,FALSE)+4,FALSE)))</f>
        <v/>
      </c>
      <c r="T256" s="92" t="str">
        <f>IF(OR(ISBLANK(B256),ISBLANK(E256),ISBLANK(G256),ISBLANK(H256),ISBLANK(L256),ISBLANK(P220)),"",IF(P220="lihtc", VLOOKUP(IF($H256&gt;0,CONCATENATE($H256*100," ",$P$8),CONCATENATE($H256," ",$P$8)),'TC Rent Limits'!A:I,HLOOKUP(Form!$B256+1,'TC Rent Limits'!$B$1:$I$1,1,FALSE)+1,FALSE),IF(P220="state",VLOOKUP(IF($H256&gt;0,CONCATENATE($H256*100," ",$P$8),CONCATENATE($H256," ",$P$8)),'Rent Limit'!A:L,HLOOKUP(Form!$E256,'Rent Limit'!$E$1:$L$1,1,FALSE)+4,FALSE),"")))</f>
        <v/>
      </c>
    </row>
    <row r="257" spans="1:20" x14ac:dyDescent="0.25">
      <c r="A257" s="79"/>
      <c r="B257" s="79"/>
      <c r="C257" s="79"/>
      <c r="D257" s="79"/>
      <c r="E257" s="79"/>
      <c r="F257" s="79"/>
      <c r="G257" s="79"/>
      <c r="H257" s="80"/>
      <c r="I257" s="79"/>
      <c r="J257" s="79"/>
      <c r="K257" s="79"/>
      <c r="L257" s="79"/>
      <c r="M257" s="79"/>
      <c r="N257" s="79"/>
      <c r="O257" s="79"/>
      <c r="P257" s="79"/>
      <c r="Q257" s="79"/>
      <c r="S257" s="57" t="str">
        <f>IF($P$7="LIHTC",IF(ISBLANK($G257),"",VLOOKUP(IF($H257&gt;0,CONCATENATE($H257*100," ",$P$8),CONCATENATE($H257," ",$P$8)),'TC Income Limits'!A:I,HLOOKUP(Form!$E257,'TC Income Limits'!$B$1:$I$1,1,FALSE)+1,FALSE)),IF(ISBLANK($L257),"",VLOOKUP(IF($H257&gt;0,CONCATENATE($H257*100," ",$P$8),CONCATENATE($H257," ",$P$8)),'Income Limit'!A:L,HLOOKUP(Form!$E257,'Income Limit'!$E$1:$L$1,1,FALSE)+4,FALSE)))</f>
        <v/>
      </c>
      <c r="T257" s="92" t="str">
        <f>IF(OR(ISBLANK(B257),ISBLANK(E257),ISBLANK(G257),ISBLANK(H257),ISBLANK(L257),ISBLANK(P221)),"",IF(P221="lihtc", VLOOKUP(IF($H257&gt;0,CONCATENATE($H257*100," ",$P$8),CONCATENATE($H257," ",$P$8)),'TC Rent Limits'!A:I,HLOOKUP(Form!$B257+1,'TC Rent Limits'!$B$1:$I$1,1,FALSE)+1,FALSE),IF(P221="state",VLOOKUP(IF($H257&gt;0,CONCATENATE($H257*100," ",$P$8),CONCATENATE($H257," ",$P$8)),'Rent Limit'!A:L,HLOOKUP(Form!$E257,'Rent Limit'!$E$1:$L$1,1,FALSE)+4,FALSE),"")))</f>
        <v/>
      </c>
    </row>
    <row r="258" spans="1:20" x14ac:dyDescent="0.25">
      <c r="A258" s="79"/>
      <c r="B258" s="79"/>
      <c r="C258" s="79"/>
      <c r="D258" s="79"/>
      <c r="E258" s="79"/>
      <c r="F258" s="79"/>
      <c r="G258" s="79"/>
      <c r="H258" s="80"/>
      <c r="I258" s="79"/>
      <c r="J258" s="79"/>
      <c r="K258" s="79"/>
      <c r="L258" s="79"/>
      <c r="M258" s="79"/>
      <c r="N258" s="79"/>
      <c r="O258" s="79"/>
      <c r="P258" s="79"/>
      <c r="Q258" s="79"/>
      <c r="S258" s="57" t="str">
        <f>IF($P$7="LIHTC",IF(ISBLANK($G258),"",VLOOKUP(IF($H258&gt;0,CONCATENATE($H258*100," ",$P$8),CONCATENATE($H258," ",$P$8)),'TC Income Limits'!A:I,HLOOKUP(Form!$E258,'TC Income Limits'!$B$1:$I$1,1,FALSE)+1,FALSE)),IF(ISBLANK($L258),"",VLOOKUP(IF($H258&gt;0,CONCATENATE($H258*100," ",$P$8),CONCATENATE($H258," ",$P$8)),'Income Limit'!A:L,HLOOKUP(Form!$E258,'Income Limit'!$E$1:$L$1,1,FALSE)+4,FALSE)))</f>
        <v/>
      </c>
      <c r="T258" s="92" t="str">
        <f>IF(OR(ISBLANK(B258),ISBLANK(E258),ISBLANK(G258),ISBLANK(H258),ISBLANK(L258),ISBLANK(P222)),"",IF(P222="lihtc", VLOOKUP(IF($H258&gt;0,CONCATENATE($H258*100," ",$P$8),CONCATENATE($H258," ",$P$8)),'TC Rent Limits'!A:I,HLOOKUP(Form!$B258+1,'TC Rent Limits'!$B$1:$I$1,1,FALSE)+1,FALSE),IF(P222="state",VLOOKUP(IF($H258&gt;0,CONCATENATE($H258*100," ",$P$8),CONCATENATE($H258," ",$P$8)),'Rent Limit'!A:L,HLOOKUP(Form!$E258,'Rent Limit'!$E$1:$L$1,1,FALSE)+4,FALSE),"")))</f>
        <v/>
      </c>
    </row>
    <row r="259" spans="1:20" x14ac:dyDescent="0.25">
      <c r="A259" s="79"/>
      <c r="B259" s="79"/>
      <c r="C259" s="79"/>
      <c r="D259" s="79"/>
      <c r="E259" s="79"/>
      <c r="F259" s="79"/>
      <c r="G259" s="79"/>
      <c r="H259" s="80"/>
      <c r="I259" s="79"/>
      <c r="J259" s="79"/>
      <c r="K259" s="79"/>
      <c r="L259" s="79"/>
      <c r="M259" s="79"/>
      <c r="N259" s="79"/>
      <c r="O259" s="79"/>
      <c r="P259" s="79"/>
      <c r="Q259" s="79"/>
      <c r="S259" s="57" t="str">
        <f>IF($P$7="LIHTC",IF(ISBLANK($G259),"",VLOOKUP(IF($H259&gt;0,CONCATENATE($H259*100," ",$P$8),CONCATENATE($H259," ",$P$8)),'TC Income Limits'!A:I,HLOOKUP(Form!$E259,'TC Income Limits'!$B$1:$I$1,1,FALSE)+1,FALSE)),IF(ISBLANK($L259),"",VLOOKUP(IF($H259&gt;0,CONCATENATE($H259*100," ",$P$8),CONCATENATE($H259," ",$P$8)),'Income Limit'!A:L,HLOOKUP(Form!$E259,'Income Limit'!$E$1:$L$1,1,FALSE)+4,FALSE)))</f>
        <v/>
      </c>
      <c r="T259" s="92" t="str">
        <f>IF(OR(ISBLANK(B259),ISBLANK(E259),ISBLANK(G259),ISBLANK(H259),ISBLANK(L259),ISBLANK(P223)),"",IF(P223="lihtc", VLOOKUP(IF($H259&gt;0,CONCATENATE($H259*100," ",$P$8),CONCATENATE($H259," ",$P$8)),'TC Rent Limits'!A:I,HLOOKUP(Form!$B259+1,'TC Rent Limits'!$B$1:$I$1,1,FALSE)+1,FALSE),IF(P223="state",VLOOKUP(IF($H259&gt;0,CONCATENATE($H259*100," ",$P$8),CONCATENATE($H259," ",$P$8)),'Rent Limit'!A:L,HLOOKUP(Form!$E259,'Rent Limit'!$E$1:$L$1,1,FALSE)+4,FALSE),"")))</f>
        <v/>
      </c>
    </row>
    <row r="260" spans="1:20" x14ac:dyDescent="0.25">
      <c r="A260" s="79"/>
      <c r="B260" s="79"/>
      <c r="C260" s="79"/>
      <c r="D260" s="79"/>
      <c r="E260" s="79"/>
      <c r="F260" s="79"/>
      <c r="G260" s="79"/>
      <c r="H260" s="80"/>
      <c r="I260" s="79"/>
      <c r="J260" s="79"/>
      <c r="K260" s="79"/>
      <c r="L260" s="79"/>
      <c r="M260" s="79"/>
      <c r="N260" s="79"/>
      <c r="O260" s="79"/>
      <c r="P260" s="79"/>
      <c r="Q260" s="79"/>
      <c r="S260" s="57" t="str">
        <f>IF($P$7="LIHTC",IF(ISBLANK($G260),"",VLOOKUP(IF($H260&gt;0,CONCATENATE($H260*100," ",$P$8),CONCATENATE($H260," ",$P$8)),'TC Income Limits'!A:I,HLOOKUP(Form!$E260,'TC Income Limits'!$B$1:$I$1,1,FALSE)+1,FALSE)),IF(ISBLANK($L260),"",VLOOKUP(IF($H260&gt;0,CONCATENATE($H260*100," ",$P$8),CONCATENATE($H260," ",$P$8)),'Income Limit'!A:L,HLOOKUP(Form!$E260,'Income Limit'!$E$1:$L$1,1,FALSE)+4,FALSE)))</f>
        <v/>
      </c>
      <c r="T260" s="92" t="str">
        <f>IF(OR(ISBLANK(B260),ISBLANK(E260),ISBLANK(G260),ISBLANK(H260),ISBLANK(L260),ISBLANK(P224)),"",IF(P224="lihtc", VLOOKUP(IF($H260&gt;0,CONCATENATE($H260*100," ",$P$8),CONCATENATE($H260," ",$P$8)),'TC Rent Limits'!A:I,HLOOKUP(Form!$B260+1,'TC Rent Limits'!$B$1:$I$1,1,FALSE)+1,FALSE),IF(P224="state",VLOOKUP(IF($H260&gt;0,CONCATENATE($H260*100," ",$P$8),CONCATENATE($H260," ",$P$8)),'Rent Limit'!A:L,HLOOKUP(Form!$E260,'Rent Limit'!$E$1:$L$1,1,FALSE)+4,FALSE),"")))</f>
        <v/>
      </c>
    </row>
    <row r="261" spans="1:20" x14ac:dyDescent="0.25">
      <c r="A261" s="79"/>
      <c r="B261" s="79"/>
      <c r="C261" s="79"/>
      <c r="D261" s="79"/>
      <c r="E261" s="79"/>
      <c r="F261" s="79"/>
      <c r="G261" s="79"/>
      <c r="H261" s="80"/>
      <c r="I261" s="79"/>
      <c r="J261" s="79"/>
      <c r="K261" s="79"/>
      <c r="L261" s="79"/>
      <c r="M261" s="79"/>
      <c r="N261" s="79"/>
      <c r="O261" s="79"/>
      <c r="P261" s="79"/>
      <c r="Q261" s="79"/>
      <c r="S261" s="57" t="str">
        <f>IF($P$7="LIHTC",IF(ISBLANK($G261),"",VLOOKUP(IF($H261&gt;0,CONCATENATE($H261*100," ",$P$8),CONCATENATE($H261," ",$P$8)),'TC Income Limits'!A:I,HLOOKUP(Form!$E261,'TC Income Limits'!$B$1:$I$1,1,FALSE)+1,FALSE)),IF(ISBLANK($L261),"",VLOOKUP(IF($H261&gt;0,CONCATENATE($H261*100," ",$P$8),CONCATENATE($H261," ",$P$8)),'Income Limit'!A:L,HLOOKUP(Form!$E261,'Income Limit'!$E$1:$L$1,1,FALSE)+4,FALSE)))</f>
        <v/>
      </c>
      <c r="T261" s="92" t="str">
        <f>IF(OR(ISBLANK(B261),ISBLANK(E261),ISBLANK(G261),ISBLANK(H261),ISBLANK(L261),ISBLANK(P225)),"",IF(P225="lihtc", VLOOKUP(IF($H261&gt;0,CONCATENATE($H261*100," ",$P$8),CONCATENATE($H261," ",$P$8)),'TC Rent Limits'!A:I,HLOOKUP(Form!$B261+1,'TC Rent Limits'!$B$1:$I$1,1,FALSE)+1,FALSE),IF(P225="state",VLOOKUP(IF($H261&gt;0,CONCATENATE($H261*100," ",$P$8),CONCATENATE($H261," ",$P$8)),'Rent Limit'!A:L,HLOOKUP(Form!$E261,'Rent Limit'!$E$1:$L$1,1,FALSE)+4,FALSE),"")))</f>
        <v/>
      </c>
    </row>
    <row r="262" spans="1:20" x14ac:dyDescent="0.25">
      <c r="A262" s="79"/>
      <c r="B262" s="79"/>
      <c r="C262" s="79"/>
      <c r="D262" s="79"/>
      <c r="E262" s="79"/>
      <c r="F262" s="79"/>
      <c r="G262" s="79"/>
      <c r="H262" s="80"/>
      <c r="I262" s="79"/>
      <c r="J262" s="79"/>
      <c r="K262" s="79"/>
      <c r="L262" s="79"/>
      <c r="M262" s="79"/>
      <c r="N262" s="79"/>
      <c r="O262" s="79"/>
      <c r="P262" s="79"/>
      <c r="Q262" s="79"/>
      <c r="S262" s="57" t="str">
        <f>IF($P$7="LIHTC",IF(ISBLANK($G262),"",VLOOKUP(IF($H262&gt;0,CONCATENATE($H262*100," ",$P$8),CONCATENATE($H262," ",$P$8)),'TC Income Limits'!A:I,HLOOKUP(Form!$E262,'TC Income Limits'!$B$1:$I$1,1,FALSE)+1,FALSE)),IF(ISBLANK($L262),"",VLOOKUP(IF($H262&gt;0,CONCATENATE($H262*100," ",$P$8),CONCATENATE($H262," ",$P$8)),'Income Limit'!A:L,HLOOKUP(Form!$E262,'Income Limit'!$E$1:$L$1,1,FALSE)+4,FALSE)))</f>
        <v/>
      </c>
      <c r="T262" s="92" t="str">
        <f>IF(OR(ISBLANK(B262),ISBLANK(E262),ISBLANK(G262),ISBLANK(H262),ISBLANK(L262),ISBLANK(P226)),"",IF(P226="lihtc", VLOOKUP(IF($H262&gt;0,CONCATENATE($H262*100," ",$P$8),CONCATENATE($H262," ",$P$8)),'TC Rent Limits'!A:I,HLOOKUP(Form!$B262+1,'TC Rent Limits'!$B$1:$I$1,1,FALSE)+1,FALSE),IF(P226="state",VLOOKUP(IF($H262&gt;0,CONCATENATE($H262*100," ",$P$8),CONCATENATE($H262," ",$P$8)),'Rent Limit'!A:L,HLOOKUP(Form!$E262,'Rent Limit'!$E$1:$L$1,1,FALSE)+4,FALSE),"")))</f>
        <v/>
      </c>
    </row>
    <row r="263" spans="1:20" x14ac:dyDescent="0.25">
      <c r="A263" s="79"/>
      <c r="B263" s="79"/>
      <c r="C263" s="79"/>
      <c r="D263" s="79"/>
      <c r="E263" s="79"/>
      <c r="F263" s="79"/>
      <c r="G263" s="79"/>
      <c r="H263" s="80"/>
      <c r="I263" s="79"/>
      <c r="J263" s="79"/>
      <c r="K263" s="79"/>
      <c r="L263" s="79"/>
      <c r="M263" s="79"/>
      <c r="N263" s="79"/>
      <c r="O263" s="79"/>
      <c r="P263" s="79"/>
      <c r="Q263" s="79"/>
      <c r="S263" s="57" t="str">
        <f>IF($P$7="LIHTC",IF(ISBLANK($G263),"",VLOOKUP(IF($H263&gt;0,CONCATENATE($H263*100," ",$P$8),CONCATENATE($H263," ",$P$8)),'TC Income Limits'!A:I,HLOOKUP(Form!$E263,'TC Income Limits'!$B$1:$I$1,1,FALSE)+1,FALSE)),IF(ISBLANK($L263),"",VLOOKUP(IF($H263&gt;0,CONCATENATE($H263*100," ",$P$8),CONCATENATE($H263," ",$P$8)),'Income Limit'!A:L,HLOOKUP(Form!$E263,'Income Limit'!$E$1:$L$1,1,FALSE)+4,FALSE)))</f>
        <v/>
      </c>
      <c r="T263" s="92" t="str">
        <f>IF(OR(ISBLANK(B263),ISBLANK(E263),ISBLANK(G263),ISBLANK(H263),ISBLANK(L263),ISBLANK(P227)),"",IF(P227="lihtc", VLOOKUP(IF($H263&gt;0,CONCATENATE($H263*100," ",$P$8),CONCATENATE($H263," ",$P$8)),'TC Rent Limits'!A:I,HLOOKUP(Form!$B263+1,'TC Rent Limits'!$B$1:$I$1,1,FALSE)+1,FALSE),IF(P227="state",VLOOKUP(IF($H263&gt;0,CONCATENATE($H263*100," ",$P$8),CONCATENATE($H263," ",$P$8)),'Rent Limit'!A:L,HLOOKUP(Form!$E263,'Rent Limit'!$E$1:$L$1,1,FALSE)+4,FALSE),"")))</f>
        <v/>
      </c>
    </row>
    <row r="264" spans="1:20" x14ac:dyDescent="0.25">
      <c r="A264" s="79"/>
      <c r="B264" s="79"/>
      <c r="C264" s="79"/>
      <c r="D264" s="79"/>
      <c r="E264" s="79"/>
      <c r="F264" s="79"/>
      <c r="G264" s="79"/>
      <c r="H264" s="80"/>
      <c r="I264" s="79"/>
      <c r="J264" s="79"/>
      <c r="K264" s="79"/>
      <c r="L264" s="79"/>
      <c r="M264" s="79"/>
      <c r="N264" s="79"/>
      <c r="O264" s="79"/>
      <c r="P264" s="79"/>
      <c r="Q264" s="79"/>
      <c r="S264" s="57" t="str">
        <f>IF($P$7="LIHTC",IF(ISBLANK($G264),"",VLOOKUP(IF($H264&gt;0,CONCATENATE($H264*100," ",$P$8),CONCATENATE($H264," ",$P$8)),'TC Income Limits'!A:I,HLOOKUP(Form!$E264,'TC Income Limits'!$B$1:$I$1,1,FALSE)+1,FALSE)),IF(ISBLANK($L264),"",VLOOKUP(IF($H264&gt;0,CONCATENATE($H264*100," ",$P$8),CONCATENATE($H264," ",$P$8)),'Income Limit'!A:L,HLOOKUP(Form!$E264,'Income Limit'!$E$1:$L$1,1,FALSE)+4,FALSE)))</f>
        <v/>
      </c>
      <c r="T264" s="92" t="str">
        <f>IF(OR(ISBLANK(B264),ISBLANK(E264),ISBLANK(G264),ISBLANK(H264),ISBLANK(L264),ISBLANK(P228)),"",IF(P228="lihtc", VLOOKUP(IF($H264&gt;0,CONCATENATE($H264*100," ",$P$8),CONCATENATE($H264," ",$P$8)),'TC Rent Limits'!A:I,HLOOKUP(Form!$B264+1,'TC Rent Limits'!$B$1:$I$1,1,FALSE)+1,FALSE),IF(P228="state",VLOOKUP(IF($H264&gt;0,CONCATENATE($H264*100," ",$P$8),CONCATENATE($H264," ",$P$8)),'Rent Limit'!A:L,HLOOKUP(Form!$E264,'Rent Limit'!$E$1:$L$1,1,FALSE)+4,FALSE),"")))</f>
        <v/>
      </c>
    </row>
    <row r="265" spans="1:20" x14ac:dyDescent="0.25">
      <c r="A265" s="79"/>
      <c r="B265" s="79"/>
      <c r="C265" s="79"/>
      <c r="D265" s="79"/>
      <c r="E265" s="79"/>
      <c r="F265" s="79"/>
      <c r="G265" s="79"/>
      <c r="H265" s="80"/>
      <c r="I265" s="79"/>
      <c r="J265" s="79"/>
      <c r="K265" s="79"/>
      <c r="L265" s="79"/>
      <c r="M265" s="79"/>
      <c r="N265" s="79"/>
      <c r="O265" s="79"/>
      <c r="P265" s="79"/>
      <c r="Q265" s="79"/>
      <c r="S265" s="57" t="str">
        <f>IF($P$7="LIHTC",IF(ISBLANK($G265),"",VLOOKUP(IF($H265&gt;0,CONCATENATE($H265*100," ",$P$8),CONCATENATE($H265," ",$P$8)),'TC Income Limits'!A:I,HLOOKUP(Form!$E265,'TC Income Limits'!$B$1:$I$1,1,FALSE)+1,FALSE)),IF(ISBLANK($L265),"",VLOOKUP(IF($H265&gt;0,CONCATENATE($H265*100," ",$P$8),CONCATENATE($H265," ",$P$8)),'Income Limit'!A:L,HLOOKUP(Form!$E265,'Income Limit'!$E$1:$L$1,1,FALSE)+4,FALSE)))</f>
        <v/>
      </c>
      <c r="T265" s="92" t="str">
        <f>IF(OR(ISBLANK(B265),ISBLANK(E265),ISBLANK(G265),ISBLANK(H265),ISBLANK(L265),ISBLANK(P229)),"",IF(P229="lihtc", VLOOKUP(IF($H265&gt;0,CONCATENATE($H265*100," ",$P$8),CONCATENATE($H265," ",$P$8)),'TC Rent Limits'!A:I,HLOOKUP(Form!$B265+1,'TC Rent Limits'!$B$1:$I$1,1,FALSE)+1,FALSE),IF(P229="state",VLOOKUP(IF($H265&gt;0,CONCATENATE($H265*100," ",$P$8),CONCATENATE($H265," ",$P$8)),'Rent Limit'!A:L,HLOOKUP(Form!$E265,'Rent Limit'!$E$1:$L$1,1,FALSE)+4,FALSE),"")))</f>
        <v/>
      </c>
    </row>
    <row r="266" spans="1:20" x14ac:dyDescent="0.25">
      <c r="A266" s="79"/>
      <c r="B266" s="79"/>
      <c r="C266" s="79"/>
      <c r="D266" s="79"/>
      <c r="E266" s="79"/>
      <c r="F266" s="79"/>
      <c r="G266" s="79"/>
      <c r="H266" s="80"/>
      <c r="I266" s="79"/>
      <c r="J266" s="79"/>
      <c r="K266" s="79"/>
      <c r="L266" s="79"/>
      <c r="M266" s="79"/>
      <c r="N266" s="79"/>
      <c r="O266" s="79"/>
      <c r="P266" s="79"/>
      <c r="Q266" s="79"/>
      <c r="S266" s="57" t="str">
        <f>IF($P$7="LIHTC",IF(ISBLANK($G266),"",VLOOKUP(IF($H266&gt;0,CONCATENATE($H266*100," ",$P$8),CONCATENATE($H266," ",$P$8)),'TC Income Limits'!A:I,HLOOKUP(Form!$E266,'TC Income Limits'!$B$1:$I$1,1,FALSE)+1,FALSE)),IF(ISBLANK($L266),"",VLOOKUP(IF($H266&gt;0,CONCATENATE($H266*100," ",$P$8),CONCATENATE($H266," ",$P$8)),'Income Limit'!A:L,HLOOKUP(Form!$E266,'Income Limit'!$E$1:$L$1,1,FALSE)+4,FALSE)))</f>
        <v/>
      </c>
      <c r="T266" s="92" t="str">
        <f>IF(OR(ISBLANK(B266),ISBLANK(E266),ISBLANK(G266),ISBLANK(H266),ISBLANK(L266),ISBLANK(P230)),"",IF(P230="lihtc", VLOOKUP(IF($H266&gt;0,CONCATENATE($H266*100," ",$P$8),CONCATENATE($H266," ",$P$8)),'TC Rent Limits'!A:I,HLOOKUP(Form!$B266+1,'TC Rent Limits'!$B$1:$I$1,1,FALSE)+1,FALSE),IF(P230="state",VLOOKUP(IF($H266&gt;0,CONCATENATE($H266*100," ",$P$8),CONCATENATE($H266," ",$P$8)),'Rent Limit'!A:L,HLOOKUP(Form!$E266,'Rent Limit'!$E$1:$L$1,1,FALSE)+4,FALSE),"")))</f>
        <v/>
      </c>
    </row>
    <row r="267" spans="1:20" x14ac:dyDescent="0.25">
      <c r="A267" s="79"/>
      <c r="B267" s="79"/>
      <c r="C267" s="79"/>
      <c r="D267" s="79"/>
      <c r="E267" s="79"/>
      <c r="F267" s="79"/>
      <c r="G267" s="79"/>
      <c r="H267" s="80"/>
      <c r="I267" s="79"/>
      <c r="J267" s="79"/>
      <c r="K267" s="79"/>
      <c r="L267" s="79"/>
      <c r="M267" s="79"/>
      <c r="N267" s="79"/>
      <c r="O267" s="79"/>
      <c r="P267" s="79"/>
      <c r="Q267" s="79"/>
      <c r="S267" s="57" t="str">
        <f>IF($P$7="LIHTC",IF(ISBLANK($G267),"",VLOOKUP(IF($H267&gt;0,CONCATENATE($H267*100," ",$P$8),CONCATENATE($H267," ",$P$8)),'TC Income Limits'!A:I,HLOOKUP(Form!$E267,'TC Income Limits'!$B$1:$I$1,1,FALSE)+1,FALSE)),IF(ISBLANK($L267),"",VLOOKUP(IF($H267&gt;0,CONCATENATE($H267*100," ",$P$8),CONCATENATE($H267," ",$P$8)),'Income Limit'!A:L,HLOOKUP(Form!$E267,'Income Limit'!$E$1:$L$1,1,FALSE)+4,FALSE)))</f>
        <v/>
      </c>
      <c r="T267" s="92" t="str">
        <f>IF(OR(ISBLANK(B267),ISBLANK(E267),ISBLANK(G267),ISBLANK(H267),ISBLANK(L267),ISBLANK(P231)),"",IF(P231="lihtc", VLOOKUP(IF($H267&gt;0,CONCATENATE($H267*100," ",$P$8),CONCATENATE($H267," ",$P$8)),'TC Rent Limits'!A:I,HLOOKUP(Form!$B267+1,'TC Rent Limits'!$B$1:$I$1,1,FALSE)+1,FALSE),IF(P231="state",VLOOKUP(IF($H267&gt;0,CONCATENATE($H267*100," ",$P$8),CONCATENATE($H267," ",$P$8)),'Rent Limit'!A:L,HLOOKUP(Form!$E267,'Rent Limit'!$E$1:$L$1,1,FALSE)+4,FALSE),"")))</f>
        <v/>
      </c>
    </row>
    <row r="268" spans="1:20" x14ac:dyDescent="0.25">
      <c r="A268" s="79"/>
      <c r="B268" s="79"/>
      <c r="C268" s="79"/>
      <c r="D268" s="79"/>
      <c r="E268" s="79"/>
      <c r="F268" s="79"/>
      <c r="G268" s="79"/>
      <c r="H268" s="80"/>
      <c r="I268" s="79"/>
      <c r="J268" s="79"/>
      <c r="K268" s="79"/>
      <c r="L268" s="79"/>
      <c r="M268" s="79"/>
      <c r="N268" s="79"/>
      <c r="O268" s="79"/>
      <c r="P268" s="79"/>
      <c r="Q268" s="79"/>
      <c r="S268" s="57" t="str">
        <f>IF($P$7="LIHTC",IF(ISBLANK($G268),"",VLOOKUP(IF($H268&gt;0,CONCATENATE($H268*100," ",$P$8),CONCATENATE($H268," ",$P$8)),'TC Income Limits'!A:I,HLOOKUP(Form!$E268,'TC Income Limits'!$B$1:$I$1,1,FALSE)+1,FALSE)),IF(ISBLANK($L268),"",VLOOKUP(IF($H268&gt;0,CONCATENATE($H268*100," ",$P$8),CONCATENATE($H268," ",$P$8)),'Income Limit'!A:L,HLOOKUP(Form!$E268,'Income Limit'!$E$1:$L$1,1,FALSE)+4,FALSE)))</f>
        <v/>
      </c>
      <c r="T268" s="92" t="str">
        <f>IF(OR(ISBLANK(B268),ISBLANK(E268),ISBLANK(G268),ISBLANK(H268),ISBLANK(L268),ISBLANK(P232)),"",IF(P232="lihtc", VLOOKUP(IF($H268&gt;0,CONCATENATE($H268*100," ",$P$8),CONCATENATE($H268," ",$P$8)),'TC Rent Limits'!A:I,HLOOKUP(Form!$B268+1,'TC Rent Limits'!$B$1:$I$1,1,FALSE)+1,FALSE),IF(P232="state",VLOOKUP(IF($H268&gt;0,CONCATENATE($H268*100," ",$P$8),CONCATENATE($H268," ",$P$8)),'Rent Limit'!A:L,HLOOKUP(Form!$E268,'Rent Limit'!$E$1:$L$1,1,FALSE)+4,FALSE),"")))</f>
        <v/>
      </c>
    </row>
    <row r="269" spans="1:20" x14ac:dyDescent="0.25">
      <c r="A269" s="79"/>
      <c r="B269" s="79"/>
      <c r="C269" s="79"/>
      <c r="D269" s="79"/>
      <c r="E269" s="79"/>
      <c r="F269" s="79"/>
      <c r="G269" s="79"/>
      <c r="H269" s="80"/>
      <c r="I269" s="79"/>
      <c r="J269" s="79"/>
      <c r="K269" s="79"/>
      <c r="L269" s="79"/>
      <c r="M269" s="79"/>
      <c r="N269" s="79"/>
      <c r="O269" s="79"/>
      <c r="P269" s="79"/>
      <c r="Q269" s="79"/>
      <c r="S269" s="57" t="str">
        <f>IF($P$7="LIHTC",IF(ISBLANK($G269),"",VLOOKUP(IF($H269&gt;0,CONCATENATE($H269*100," ",$P$8),CONCATENATE($H269," ",$P$8)),'TC Income Limits'!A:I,HLOOKUP(Form!$E269,'TC Income Limits'!$B$1:$I$1,1,FALSE)+1,FALSE)),IF(ISBLANK($L269),"",VLOOKUP(IF($H269&gt;0,CONCATENATE($H269*100," ",$P$8),CONCATENATE($H269," ",$P$8)),'Income Limit'!A:L,HLOOKUP(Form!$E269,'Income Limit'!$E$1:$L$1,1,FALSE)+4,FALSE)))</f>
        <v/>
      </c>
      <c r="T269" s="92" t="str">
        <f>IF(OR(ISBLANK(B269),ISBLANK(E269),ISBLANK(G269),ISBLANK(H269),ISBLANK(L269),ISBLANK(P233)),"",IF(P233="lihtc", VLOOKUP(IF($H269&gt;0,CONCATENATE($H269*100," ",$P$8),CONCATENATE($H269," ",$P$8)),'TC Rent Limits'!A:I,HLOOKUP(Form!$B269+1,'TC Rent Limits'!$B$1:$I$1,1,FALSE)+1,FALSE),IF(P233="state",VLOOKUP(IF($H269&gt;0,CONCATENATE($H269*100," ",$P$8),CONCATENATE($H269," ",$P$8)),'Rent Limit'!A:L,HLOOKUP(Form!$E269,'Rent Limit'!$E$1:$L$1,1,FALSE)+4,FALSE),"")))</f>
        <v/>
      </c>
    </row>
    <row r="270" spans="1:20" x14ac:dyDescent="0.25">
      <c r="A270" s="79"/>
      <c r="B270" s="79"/>
      <c r="C270" s="79"/>
      <c r="D270" s="79"/>
      <c r="E270" s="79"/>
      <c r="F270" s="79"/>
      <c r="G270" s="79"/>
      <c r="H270" s="80"/>
      <c r="I270" s="79"/>
      <c r="J270" s="79"/>
      <c r="K270" s="79"/>
      <c r="L270" s="79"/>
      <c r="M270" s="79"/>
      <c r="N270" s="79"/>
      <c r="O270" s="79"/>
      <c r="P270" s="79"/>
      <c r="Q270" s="79"/>
      <c r="S270" s="57" t="str">
        <f>IF($P$7="LIHTC",IF(ISBLANK($G270),"",VLOOKUP(IF($H270&gt;0,CONCATENATE($H270*100," ",$P$8),CONCATENATE($H270," ",$P$8)),'TC Income Limits'!A:I,HLOOKUP(Form!$E270,'TC Income Limits'!$B$1:$I$1,1,FALSE)+1,FALSE)),IF(ISBLANK($L270),"",VLOOKUP(IF($H270&gt;0,CONCATENATE($H270*100," ",$P$8),CONCATENATE($H270," ",$P$8)),'Income Limit'!A:L,HLOOKUP(Form!$E270,'Income Limit'!$E$1:$L$1,1,FALSE)+4,FALSE)))</f>
        <v/>
      </c>
      <c r="T270" s="92" t="str">
        <f>IF(OR(ISBLANK(B270),ISBLANK(E270),ISBLANK(G270),ISBLANK(H270),ISBLANK(L270),ISBLANK(P234)),"",IF(P234="lihtc", VLOOKUP(IF($H270&gt;0,CONCATENATE($H270*100," ",$P$8),CONCATENATE($H270," ",$P$8)),'TC Rent Limits'!A:I,HLOOKUP(Form!$B270+1,'TC Rent Limits'!$B$1:$I$1,1,FALSE)+1,FALSE),IF(P234="state",VLOOKUP(IF($H270&gt;0,CONCATENATE($H270*100," ",$P$8),CONCATENATE($H270," ",$P$8)),'Rent Limit'!A:L,HLOOKUP(Form!$E270,'Rent Limit'!$E$1:$L$1,1,FALSE)+4,FALSE),"")))</f>
        <v/>
      </c>
    </row>
    <row r="271" spans="1:20" x14ac:dyDescent="0.25">
      <c r="A271" s="79"/>
      <c r="B271" s="79"/>
      <c r="C271" s="79"/>
      <c r="D271" s="79"/>
      <c r="E271" s="79"/>
      <c r="F271" s="79"/>
      <c r="G271" s="79"/>
      <c r="H271" s="80"/>
      <c r="I271" s="79"/>
      <c r="J271" s="79"/>
      <c r="K271" s="79"/>
      <c r="L271" s="79"/>
      <c r="M271" s="79"/>
      <c r="N271" s="79"/>
      <c r="O271" s="79"/>
      <c r="P271" s="79"/>
      <c r="Q271" s="79"/>
      <c r="S271" s="57" t="str">
        <f>IF($P$7="LIHTC",IF(ISBLANK($G271),"",VLOOKUP(IF($H271&gt;0,CONCATENATE($H271*100," ",$P$8),CONCATENATE($H271," ",$P$8)),'TC Income Limits'!A:I,HLOOKUP(Form!$E271,'TC Income Limits'!$B$1:$I$1,1,FALSE)+1,FALSE)),IF(ISBLANK($L271),"",VLOOKUP(IF($H271&gt;0,CONCATENATE($H271*100," ",$P$8),CONCATENATE($H271," ",$P$8)),'Income Limit'!A:L,HLOOKUP(Form!$E271,'Income Limit'!$E$1:$L$1,1,FALSE)+4,FALSE)))</f>
        <v/>
      </c>
      <c r="T271" s="92" t="str">
        <f>IF(OR(ISBLANK(B271),ISBLANK(E271),ISBLANK(G271),ISBLANK(H271),ISBLANK(L271),ISBLANK(P235)),"",IF(P235="lihtc", VLOOKUP(IF($H271&gt;0,CONCATENATE($H271*100," ",$P$8),CONCATENATE($H271," ",$P$8)),'TC Rent Limits'!A:I,HLOOKUP(Form!$B271+1,'TC Rent Limits'!$B$1:$I$1,1,FALSE)+1,FALSE),IF(P235="state",VLOOKUP(IF($H271&gt;0,CONCATENATE($H271*100," ",$P$8),CONCATENATE($H271," ",$P$8)),'Rent Limit'!A:L,HLOOKUP(Form!$E271,'Rent Limit'!$E$1:$L$1,1,FALSE)+4,FALSE),"")))</f>
        <v/>
      </c>
    </row>
    <row r="272" spans="1:20" x14ac:dyDescent="0.25">
      <c r="A272" s="79"/>
      <c r="B272" s="79"/>
      <c r="C272" s="79"/>
      <c r="D272" s="79"/>
      <c r="E272" s="79"/>
      <c r="F272" s="79"/>
      <c r="G272" s="79"/>
      <c r="H272" s="80"/>
      <c r="I272" s="79"/>
      <c r="J272" s="79"/>
      <c r="K272" s="79"/>
      <c r="L272" s="79"/>
      <c r="M272" s="79"/>
      <c r="N272" s="79"/>
      <c r="O272" s="79"/>
      <c r="P272" s="79"/>
      <c r="Q272" s="79"/>
      <c r="S272" s="57" t="str">
        <f>IF($P$7="LIHTC",IF(ISBLANK($G272),"",VLOOKUP(IF($H272&gt;0,CONCATENATE($H272*100," ",$P$8),CONCATENATE($H272," ",$P$8)),'TC Income Limits'!A:I,HLOOKUP(Form!$E272,'TC Income Limits'!$B$1:$I$1,1,FALSE)+1,FALSE)),IF(ISBLANK($L272),"",VLOOKUP(IF($H272&gt;0,CONCATENATE($H272*100," ",$P$8),CONCATENATE($H272," ",$P$8)),'Income Limit'!A:L,HLOOKUP(Form!$E272,'Income Limit'!$E$1:$L$1,1,FALSE)+4,FALSE)))</f>
        <v/>
      </c>
      <c r="T272" s="92" t="str">
        <f>IF(OR(ISBLANK(B272),ISBLANK(E272),ISBLANK(G272),ISBLANK(H272),ISBLANK(L272),ISBLANK(P236)),"",IF(P236="lihtc", VLOOKUP(IF($H272&gt;0,CONCATENATE($H272*100," ",$P$8),CONCATENATE($H272," ",$P$8)),'TC Rent Limits'!A:I,HLOOKUP(Form!$B272+1,'TC Rent Limits'!$B$1:$I$1,1,FALSE)+1,FALSE),IF(P236="state",VLOOKUP(IF($H272&gt;0,CONCATENATE($H272*100," ",$P$8),CONCATENATE($H272," ",$P$8)),'Rent Limit'!A:L,HLOOKUP(Form!$E272,'Rent Limit'!$E$1:$L$1,1,FALSE)+4,FALSE),"")))</f>
        <v/>
      </c>
    </row>
    <row r="273" spans="1:20" x14ac:dyDescent="0.25">
      <c r="A273" s="79"/>
      <c r="B273" s="79"/>
      <c r="C273" s="79"/>
      <c r="D273" s="79"/>
      <c r="E273" s="79"/>
      <c r="F273" s="79"/>
      <c r="G273" s="79"/>
      <c r="H273" s="80"/>
      <c r="I273" s="79"/>
      <c r="J273" s="79"/>
      <c r="K273" s="79"/>
      <c r="L273" s="79"/>
      <c r="M273" s="79"/>
      <c r="N273" s="79"/>
      <c r="O273" s="79"/>
      <c r="P273" s="79"/>
      <c r="Q273" s="79"/>
      <c r="S273" s="57" t="str">
        <f>IF($P$7="LIHTC",IF(ISBLANK($G273),"",VLOOKUP(IF($H273&gt;0,CONCATENATE($H273*100," ",$P$8),CONCATENATE($H273," ",$P$8)),'TC Income Limits'!A:I,HLOOKUP(Form!$E273,'TC Income Limits'!$B$1:$I$1,1,FALSE)+1,FALSE)),IF(ISBLANK($L273),"",VLOOKUP(IF($H273&gt;0,CONCATENATE($H273*100," ",$P$8),CONCATENATE($H273," ",$P$8)),'Income Limit'!A:L,HLOOKUP(Form!$E273,'Income Limit'!$E$1:$L$1,1,FALSE)+4,FALSE)))</f>
        <v/>
      </c>
      <c r="T273" s="92" t="str">
        <f>IF(OR(ISBLANK(B273),ISBLANK(E273),ISBLANK(G273),ISBLANK(H273),ISBLANK(L273),ISBLANK(P237)),"",IF(P237="lihtc", VLOOKUP(IF($H273&gt;0,CONCATENATE($H273*100," ",$P$8),CONCATENATE($H273," ",$P$8)),'TC Rent Limits'!A:I,HLOOKUP(Form!$B273+1,'TC Rent Limits'!$B$1:$I$1,1,FALSE)+1,FALSE),IF(P237="state",VLOOKUP(IF($H273&gt;0,CONCATENATE($H273*100," ",$P$8),CONCATENATE($H273," ",$P$8)),'Rent Limit'!A:L,HLOOKUP(Form!$E273,'Rent Limit'!$E$1:$L$1,1,FALSE)+4,FALSE),"")))</f>
        <v/>
      </c>
    </row>
    <row r="274" spans="1:20" x14ac:dyDescent="0.25">
      <c r="A274" s="79"/>
      <c r="B274" s="79"/>
      <c r="C274" s="79"/>
      <c r="D274" s="79"/>
      <c r="E274" s="79"/>
      <c r="F274" s="79"/>
      <c r="G274" s="79"/>
      <c r="H274" s="80"/>
      <c r="I274" s="79"/>
      <c r="J274" s="79"/>
      <c r="K274" s="79"/>
      <c r="L274" s="79"/>
      <c r="M274" s="79"/>
      <c r="N274" s="79"/>
      <c r="O274" s="79"/>
      <c r="P274" s="79"/>
      <c r="Q274" s="79"/>
      <c r="S274" s="57" t="str">
        <f>IF($P$7="LIHTC",IF(ISBLANK($G274),"",VLOOKUP(IF($H274&gt;0,CONCATENATE($H274*100," ",$P$8),CONCATENATE($H274," ",$P$8)),'TC Income Limits'!A:I,HLOOKUP(Form!$E274,'TC Income Limits'!$B$1:$I$1,1,FALSE)+1,FALSE)),IF(ISBLANK($L274),"",VLOOKUP(IF($H274&gt;0,CONCATENATE($H274*100," ",$P$8),CONCATENATE($H274," ",$P$8)),'Income Limit'!A:L,HLOOKUP(Form!$E274,'Income Limit'!$E$1:$L$1,1,FALSE)+4,FALSE)))</f>
        <v/>
      </c>
      <c r="T274" s="92" t="str">
        <f>IF(OR(ISBLANK(B274),ISBLANK(E274),ISBLANK(G274),ISBLANK(H274),ISBLANK(L274),ISBLANK(P238)),"",IF(P238="lihtc", VLOOKUP(IF($H274&gt;0,CONCATENATE($H274*100," ",$P$8),CONCATENATE($H274," ",$P$8)),'TC Rent Limits'!A:I,HLOOKUP(Form!$B274+1,'TC Rent Limits'!$B$1:$I$1,1,FALSE)+1,FALSE),IF(P238="state",VLOOKUP(IF($H274&gt;0,CONCATENATE($H274*100," ",$P$8),CONCATENATE($H274," ",$P$8)),'Rent Limit'!A:L,HLOOKUP(Form!$E274,'Rent Limit'!$E$1:$L$1,1,FALSE)+4,FALSE),"")))</f>
        <v/>
      </c>
    </row>
    <row r="275" spans="1:20" x14ac:dyDescent="0.25">
      <c r="A275" s="79"/>
      <c r="B275" s="79"/>
      <c r="C275" s="79"/>
      <c r="D275" s="79"/>
      <c r="E275" s="79"/>
      <c r="F275" s="79"/>
      <c r="G275" s="79"/>
      <c r="H275" s="80"/>
      <c r="I275" s="79"/>
      <c r="J275" s="79"/>
      <c r="K275" s="79"/>
      <c r="L275" s="79"/>
      <c r="M275" s="79"/>
      <c r="N275" s="79"/>
      <c r="O275" s="79"/>
      <c r="P275" s="79"/>
      <c r="Q275" s="79"/>
      <c r="S275" s="57" t="str">
        <f>IF($P$7="LIHTC",IF(ISBLANK($G275),"",VLOOKUP(IF($H275&gt;0,CONCATENATE($H275*100," ",$P$8),CONCATENATE($H275," ",$P$8)),'TC Income Limits'!A:I,HLOOKUP(Form!$E275,'TC Income Limits'!$B$1:$I$1,1,FALSE)+1,FALSE)),IF(ISBLANK($L275),"",VLOOKUP(IF($H275&gt;0,CONCATENATE($H275*100," ",$P$8),CONCATENATE($H275," ",$P$8)),'Income Limit'!A:L,HLOOKUP(Form!$E275,'Income Limit'!$E$1:$L$1,1,FALSE)+4,FALSE)))</f>
        <v/>
      </c>
      <c r="T275" s="92" t="str">
        <f>IF(OR(ISBLANK(B275),ISBLANK(E275),ISBLANK(G275),ISBLANK(H275),ISBLANK(L275),ISBLANK(P239)),"",IF(P239="lihtc", VLOOKUP(IF($H275&gt;0,CONCATENATE($H275*100," ",$P$8),CONCATENATE($H275," ",$P$8)),'TC Rent Limits'!A:I,HLOOKUP(Form!$B275+1,'TC Rent Limits'!$B$1:$I$1,1,FALSE)+1,FALSE),IF(P239="state",VLOOKUP(IF($H275&gt;0,CONCATENATE($H275*100," ",$P$8),CONCATENATE($H275," ",$P$8)),'Rent Limit'!A:L,HLOOKUP(Form!$E275,'Rent Limit'!$E$1:$L$1,1,FALSE)+4,FALSE),"")))</f>
        <v/>
      </c>
    </row>
    <row r="276" spans="1:20" x14ac:dyDescent="0.25">
      <c r="A276" s="79"/>
      <c r="B276" s="79"/>
      <c r="C276" s="79"/>
      <c r="D276" s="79"/>
      <c r="E276" s="79"/>
      <c r="F276" s="79"/>
      <c r="G276" s="79"/>
      <c r="H276" s="80"/>
      <c r="I276" s="79"/>
      <c r="J276" s="79"/>
      <c r="K276" s="79"/>
      <c r="L276" s="79"/>
      <c r="M276" s="79"/>
      <c r="N276" s="79"/>
      <c r="O276" s="79"/>
      <c r="P276" s="79"/>
      <c r="Q276" s="79"/>
      <c r="S276" s="57" t="str">
        <f>IF($P$7="LIHTC",IF(ISBLANK($G276),"",VLOOKUP(IF($H276&gt;0,CONCATENATE($H276*100," ",$P$8),CONCATENATE($H276," ",$P$8)),'TC Income Limits'!A:I,HLOOKUP(Form!$E276,'TC Income Limits'!$B$1:$I$1,1,FALSE)+1,FALSE)),IF(ISBLANK($L276),"",VLOOKUP(IF($H276&gt;0,CONCATENATE($H276*100," ",$P$8),CONCATENATE($H276," ",$P$8)),'Income Limit'!A:L,HLOOKUP(Form!$E276,'Income Limit'!$E$1:$L$1,1,FALSE)+4,FALSE)))</f>
        <v/>
      </c>
      <c r="T276" s="92" t="str">
        <f>IF(OR(ISBLANK(B276),ISBLANK(E276),ISBLANK(G276),ISBLANK(H276),ISBLANK(L276),ISBLANK(P240)),"",IF(P240="lihtc", VLOOKUP(IF($H276&gt;0,CONCATENATE($H276*100," ",$P$8),CONCATENATE($H276," ",$P$8)),'TC Rent Limits'!A:I,HLOOKUP(Form!$B276+1,'TC Rent Limits'!$B$1:$I$1,1,FALSE)+1,FALSE),IF(P240="state",VLOOKUP(IF($H276&gt;0,CONCATENATE($H276*100," ",$P$8),CONCATENATE($H276," ",$P$8)),'Rent Limit'!A:L,HLOOKUP(Form!$E276,'Rent Limit'!$E$1:$L$1,1,FALSE)+4,FALSE),"")))</f>
        <v/>
      </c>
    </row>
    <row r="277" spans="1:20" x14ac:dyDescent="0.25">
      <c r="A277" s="79"/>
      <c r="B277" s="79"/>
      <c r="C277" s="79"/>
      <c r="D277" s="79"/>
      <c r="E277" s="79"/>
      <c r="F277" s="79"/>
      <c r="G277" s="79"/>
      <c r="H277" s="80"/>
      <c r="I277" s="79"/>
      <c r="J277" s="79"/>
      <c r="K277" s="79"/>
      <c r="L277" s="79"/>
      <c r="M277" s="79"/>
      <c r="N277" s="79"/>
      <c r="O277" s="79"/>
      <c r="P277" s="79"/>
      <c r="Q277" s="79"/>
      <c r="S277" s="57" t="str">
        <f>IF($P$7="LIHTC",IF(ISBLANK($G277),"",VLOOKUP(IF($H277&gt;0,CONCATENATE($H277*100," ",$P$8),CONCATENATE($H277," ",$P$8)),'TC Income Limits'!A:I,HLOOKUP(Form!$E277,'TC Income Limits'!$B$1:$I$1,1,FALSE)+1,FALSE)),IF(ISBLANK($L277),"",VLOOKUP(IF($H277&gt;0,CONCATENATE($H277*100," ",$P$8),CONCATENATE($H277," ",$P$8)),'Income Limit'!A:L,HLOOKUP(Form!$E277,'Income Limit'!$E$1:$L$1,1,FALSE)+4,FALSE)))</f>
        <v/>
      </c>
      <c r="T277" s="92" t="str">
        <f>IF(OR(ISBLANK(B277),ISBLANK(E277),ISBLANK(G277),ISBLANK(H277),ISBLANK(L277),ISBLANK(P241)),"",IF(P241="lihtc", VLOOKUP(IF($H277&gt;0,CONCATENATE($H277*100," ",$P$8),CONCATENATE($H277," ",$P$8)),'TC Rent Limits'!A:I,HLOOKUP(Form!$B277+1,'TC Rent Limits'!$B$1:$I$1,1,FALSE)+1,FALSE),IF(P241="state",VLOOKUP(IF($H277&gt;0,CONCATENATE($H277*100," ",$P$8),CONCATENATE($H277," ",$P$8)),'Rent Limit'!A:L,HLOOKUP(Form!$E277,'Rent Limit'!$E$1:$L$1,1,FALSE)+4,FALSE),"")))</f>
        <v/>
      </c>
    </row>
    <row r="278" spans="1:20" x14ac:dyDescent="0.25">
      <c r="A278" s="79"/>
      <c r="B278" s="79"/>
      <c r="C278" s="79"/>
      <c r="D278" s="79"/>
      <c r="E278" s="79"/>
      <c r="F278" s="79"/>
      <c r="G278" s="79"/>
      <c r="H278" s="80"/>
      <c r="I278" s="79"/>
      <c r="J278" s="79"/>
      <c r="K278" s="79"/>
      <c r="L278" s="79"/>
      <c r="M278" s="79"/>
      <c r="N278" s="79"/>
      <c r="O278" s="79"/>
      <c r="P278" s="79"/>
      <c r="Q278" s="79"/>
      <c r="S278" s="57" t="str">
        <f>IF($P$7="LIHTC",IF(ISBLANK($G278),"",VLOOKUP(IF($H278&gt;0,CONCATENATE($H278*100," ",$P$8),CONCATENATE($H278," ",$P$8)),'TC Income Limits'!A:I,HLOOKUP(Form!$E278,'TC Income Limits'!$B$1:$I$1,1,FALSE)+1,FALSE)),IF(ISBLANK($L278),"",VLOOKUP(IF($H278&gt;0,CONCATENATE($H278*100," ",$P$8),CONCATENATE($H278," ",$P$8)),'Income Limit'!A:L,HLOOKUP(Form!$E278,'Income Limit'!$E$1:$L$1,1,FALSE)+4,FALSE)))</f>
        <v/>
      </c>
      <c r="T278" s="92" t="str">
        <f>IF(OR(ISBLANK(B278),ISBLANK(E278),ISBLANK(G278),ISBLANK(H278),ISBLANK(L278),ISBLANK(P242)),"",IF(P242="lihtc", VLOOKUP(IF($H278&gt;0,CONCATENATE($H278*100," ",$P$8),CONCATENATE($H278," ",$P$8)),'TC Rent Limits'!A:I,HLOOKUP(Form!$B278+1,'TC Rent Limits'!$B$1:$I$1,1,FALSE)+1,FALSE),IF(P242="state",VLOOKUP(IF($H278&gt;0,CONCATENATE($H278*100," ",$P$8),CONCATENATE($H278," ",$P$8)),'Rent Limit'!A:L,HLOOKUP(Form!$E278,'Rent Limit'!$E$1:$L$1,1,FALSE)+4,FALSE),"")))</f>
        <v/>
      </c>
    </row>
    <row r="279" spans="1:20" x14ac:dyDescent="0.25">
      <c r="A279" s="79"/>
      <c r="B279" s="79"/>
      <c r="C279" s="79"/>
      <c r="D279" s="79"/>
      <c r="E279" s="79"/>
      <c r="F279" s="79"/>
      <c r="G279" s="79"/>
      <c r="H279" s="80"/>
      <c r="I279" s="79"/>
      <c r="J279" s="79"/>
      <c r="K279" s="79"/>
      <c r="L279" s="79"/>
      <c r="M279" s="79"/>
      <c r="N279" s="79"/>
      <c r="O279" s="79"/>
      <c r="P279" s="79"/>
      <c r="Q279" s="79"/>
      <c r="S279" s="57" t="str">
        <f>IF($P$7="LIHTC",IF(ISBLANK($G279),"",VLOOKUP(IF($H279&gt;0,CONCATENATE($H279*100," ",$P$8),CONCATENATE($H279," ",$P$8)),'TC Income Limits'!A:I,HLOOKUP(Form!$E279,'TC Income Limits'!$B$1:$I$1,1,FALSE)+1,FALSE)),IF(ISBLANK($L279),"",VLOOKUP(IF($H279&gt;0,CONCATENATE($H279*100," ",$P$8),CONCATENATE($H279," ",$P$8)),'Income Limit'!A:L,HLOOKUP(Form!$E279,'Income Limit'!$E$1:$L$1,1,FALSE)+4,FALSE)))</f>
        <v/>
      </c>
      <c r="T279" s="92" t="str">
        <f>IF(OR(ISBLANK(B279),ISBLANK(E279),ISBLANK(G279),ISBLANK(H279),ISBLANK(L279),ISBLANK(P243)),"",IF(P243="lihtc", VLOOKUP(IF($H279&gt;0,CONCATENATE($H279*100," ",$P$8),CONCATENATE($H279," ",$P$8)),'TC Rent Limits'!A:I,HLOOKUP(Form!$B279+1,'TC Rent Limits'!$B$1:$I$1,1,FALSE)+1,FALSE),IF(P243="state",VLOOKUP(IF($H279&gt;0,CONCATENATE($H279*100," ",$P$8),CONCATENATE($H279," ",$P$8)),'Rent Limit'!A:L,HLOOKUP(Form!$E279,'Rent Limit'!$E$1:$L$1,1,FALSE)+4,FALSE),"")))</f>
        <v/>
      </c>
    </row>
    <row r="280" spans="1:20" x14ac:dyDescent="0.25">
      <c r="A280" s="79"/>
      <c r="B280" s="79"/>
      <c r="C280" s="79"/>
      <c r="D280" s="79"/>
      <c r="E280" s="79"/>
      <c r="F280" s="79"/>
      <c r="G280" s="79"/>
      <c r="H280" s="80"/>
      <c r="I280" s="79"/>
      <c r="J280" s="79"/>
      <c r="K280" s="79"/>
      <c r="L280" s="79"/>
      <c r="M280" s="79"/>
      <c r="N280" s="79"/>
      <c r="O280" s="79"/>
      <c r="P280" s="79"/>
      <c r="Q280" s="79"/>
      <c r="S280" s="57" t="str">
        <f>IF($P$7="LIHTC",IF(ISBLANK($G280),"",VLOOKUP(IF($H280&gt;0,CONCATENATE($H280*100," ",$P$8),CONCATENATE($H280," ",$P$8)),'TC Income Limits'!A:I,HLOOKUP(Form!$E280,'TC Income Limits'!$B$1:$I$1,1,FALSE)+1,FALSE)),IF(ISBLANK($L280),"",VLOOKUP(IF($H280&gt;0,CONCATENATE($H280*100," ",$P$8),CONCATENATE($H280," ",$P$8)),'Income Limit'!A:L,HLOOKUP(Form!$E280,'Income Limit'!$E$1:$L$1,1,FALSE)+4,FALSE)))</f>
        <v/>
      </c>
      <c r="T280" s="92" t="str">
        <f>IF(OR(ISBLANK(B280),ISBLANK(E280),ISBLANK(G280),ISBLANK(H280),ISBLANK(L280),ISBLANK(P244)),"",IF(P244="lihtc", VLOOKUP(IF($H280&gt;0,CONCATENATE($H280*100," ",$P$8),CONCATENATE($H280," ",$P$8)),'TC Rent Limits'!A:I,HLOOKUP(Form!$B280+1,'TC Rent Limits'!$B$1:$I$1,1,FALSE)+1,FALSE),IF(P244="state",VLOOKUP(IF($H280&gt;0,CONCATENATE($H280*100," ",$P$8),CONCATENATE($H280," ",$P$8)),'Rent Limit'!A:L,HLOOKUP(Form!$E280,'Rent Limit'!$E$1:$L$1,1,FALSE)+4,FALSE),"")))</f>
        <v/>
      </c>
    </row>
    <row r="281" spans="1:20" x14ac:dyDescent="0.25">
      <c r="A281" s="79"/>
      <c r="B281" s="79"/>
      <c r="C281" s="79"/>
      <c r="D281" s="79"/>
      <c r="E281" s="79"/>
      <c r="F281" s="79"/>
      <c r="G281" s="79"/>
      <c r="H281" s="80"/>
      <c r="I281" s="79"/>
      <c r="J281" s="79"/>
      <c r="K281" s="79"/>
      <c r="L281" s="79"/>
      <c r="M281" s="79"/>
      <c r="N281" s="79"/>
      <c r="O281" s="79"/>
      <c r="P281" s="79"/>
      <c r="Q281" s="79"/>
      <c r="S281" s="57" t="str">
        <f>IF($P$7="LIHTC",IF(ISBLANK($G281),"",VLOOKUP(IF($H281&gt;0,CONCATENATE($H281*100," ",$P$8),CONCATENATE($H281," ",$P$8)),'TC Income Limits'!A:I,HLOOKUP(Form!$E281,'TC Income Limits'!$B$1:$I$1,1,FALSE)+1,FALSE)),IF(ISBLANK($L281),"",VLOOKUP(IF($H281&gt;0,CONCATENATE($H281*100," ",$P$8),CONCATENATE($H281," ",$P$8)),'Income Limit'!A:L,HLOOKUP(Form!$E281,'Income Limit'!$E$1:$L$1,1,FALSE)+4,FALSE)))</f>
        <v/>
      </c>
      <c r="T281" s="92" t="str">
        <f>IF(OR(ISBLANK(B281),ISBLANK(E281),ISBLANK(G281),ISBLANK(H281),ISBLANK(L281),ISBLANK(P245)),"",IF(P245="lihtc", VLOOKUP(IF($H281&gt;0,CONCATENATE($H281*100," ",$P$8),CONCATENATE($H281," ",$P$8)),'TC Rent Limits'!A:I,HLOOKUP(Form!$B281+1,'TC Rent Limits'!$B$1:$I$1,1,FALSE)+1,FALSE),IF(P245="state",VLOOKUP(IF($H281&gt;0,CONCATENATE($H281*100," ",$P$8),CONCATENATE($H281," ",$P$8)),'Rent Limit'!A:L,HLOOKUP(Form!$E281,'Rent Limit'!$E$1:$L$1,1,FALSE)+4,FALSE),"")))</f>
        <v/>
      </c>
    </row>
    <row r="282" spans="1:20" x14ac:dyDescent="0.25">
      <c r="A282" s="79"/>
      <c r="B282" s="79"/>
      <c r="C282" s="79"/>
      <c r="D282" s="79"/>
      <c r="E282" s="79"/>
      <c r="F282" s="79"/>
      <c r="G282" s="79"/>
      <c r="H282" s="80"/>
      <c r="I282" s="79"/>
      <c r="J282" s="79"/>
      <c r="K282" s="79"/>
      <c r="L282" s="79"/>
      <c r="M282" s="79"/>
      <c r="N282" s="79"/>
      <c r="O282" s="79"/>
      <c r="P282" s="79"/>
      <c r="Q282" s="79"/>
      <c r="S282" s="57" t="str">
        <f>IF($P$7="LIHTC",IF(ISBLANK($G282),"",VLOOKUP(IF($H282&gt;0,CONCATENATE($H282*100," ",$P$8),CONCATENATE($H282," ",$P$8)),'TC Income Limits'!A:I,HLOOKUP(Form!$E282,'TC Income Limits'!$B$1:$I$1,1,FALSE)+1,FALSE)),IF(ISBLANK($L282),"",VLOOKUP(IF($H282&gt;0,CONCATENATE($H282*100," ",$P$8),CONCATENATE($H282," ",$P$8)),'Income Limit'!A:L,HLOOKUP(Form!$E282,'Income Limit'!$E$1:$L$1,1,FALSE)+4,FALSE)))</f>
        <v/>
      </c>
      <c r="T282" s="92" t="str">
        <f>IF(OR(ISBLANK(B282),ISBLANK(E282),ISBLANK(G282),ISBLANK(H282),ISBLANK(L282),ISBLANK(P246)),"",IF(P246="lihtc", VLOOKUP(IF($H282&gt;0,CONCATENATE($H282*100," ",$P$8),CONCATENATE($H282," ",$P$8)),'TC Rent Limits'!A:I,HLOOKUP(Form!$B282+1,'TC Rent Limits'!$B$1:$I$1,1,FALSE)+1,FALSE),IF(P246="state",VLOOKUP(IF($H282&gt;0,CONCATENATE($H282*100," ",$P$8),CONCATENATE($H282," ",$P$8)),'Rent Limit'!A:L,HLOOKUP(Form!$E282,'Rent Limit'!$E$1:$L$1,1,FALSE)+4,FALSE),"")))</f>
        <v/>
      </c>
    </row>
    <row r="283" spans="1:20" x14ac:dyDescent="0.25">
      <c r="A283" s="79"/>
      <c r="B283" s="79"/>
      <c r="C283" s="79"/>
      <c r="D283" s="79"/>
      <c r="E283" s="79"/>
      <c r="F283" s="79"/>
      <c r="G283" s="79"/>
      <c r="H283" s="80"/>
      <c r="I283" s="79"/>
      <c r="J283" s="79"/>
      <c r="K283" s="79"/>
      <c r="L283" s="79"/>
      <c r="M283" s="79"/>
      <c r="N283" s="79"/>
      <c r="O283" s="79"/>
      <c r="P283" s="79"/>
      <c r="Q283" s="79"/>
      <c r="S283" s="57" t="str">
        <f>IF($P$7="LIHTC",IF(ISBLANK($G283),"",VLOOKUP(IF($H283&gt;0,CONCATENATE($H283*100," ",$P$8),CONCATENATE($H283," ",$P$8)),'TC Income Limits'!A:I,HLOOKUP(Form!$E283,'TC Income Limits'!$B$1:$I$1,1,FALSE)+1,FALSE)),IF(ISBLANK($L283),"",VLOOKUP(IF($H283&gt;0,CONCATENATE($H283*100," ",$P$8),CONCATENATE($H283," ",$P$8)),'Income Limit'!A:L,HLOOKUP(Form!$E283,'Income Limit'!$E$1:$L$1,1,FALSE)+4,FALSE)))</f>
        <v/>
      </c>
      <c r="T283" s="92" t="str">
        <f>IF(OR(ISBLANK(B283),ISBLANK(E283),ISBLANK(G283),ISBLANK(H283),ISBLANK(L283),ISBLANK(P247)),"",IF(P247="lihtc", VLOOKUP(IF($H283&gt;0,CONCATENATE($H283*100," ",$P$8),CONCATENATE($H283," ",$P$8)),'TC Rent Limits'!A:I,HLOOKUP(Form!$B283+1,'TC Rent Limits'!$B$1:$I$1,1,FALSE)+1,FALSE),IF(P247="state",VLOOKUP(IF($H283&gt;0,CONCATENATE($H283*100," ",$P$8),CONCATENATE($H283," ",$P$8)),'Rent Limit'!A:L,HLOOKUP(Form!$E283,'Rent Limit'!$E$1:$L$1,1,FALSE)+4,FALSE),"")))</f>
        <v/>
      </c>
    </row>
    <row r="284" spans="1:20" x14ac:dyDescent="0.25">
      <c r="A284" s="79"/>
      <c r="B284" s="79"/>
      <c r="C284" s="79"/>
      <c r="D284" s="79"/>
      <c r="E284" s="79"/>
      <c r="F284" s="79"/>
      <c r="G284" s="79"/>
      <c r="H284" s="80"/>
      <c r="I284" s="79"/>
      <c r="J284" s="79"/>
      <c r="K284" s="79"/>
      <c r="L284" s="79"/>
      <c r="M284" s="79"/>
      <c r="N284" s="79"/>
      <c r="O284" s="79"/>
      <c r="P284" s="79"/>
      <c r="Q284" s="79"/>
      <c r="S284" s="57" t="str">
        <f>IF($P$7="LIHTC",IF(ISBLANK($G284),"",VLOOKUP(IF($H284&gt;0,CONCATENATE($H284*100," ",$P$8),CONCATENATE($H284," ",$P$8)),'TC Income Limits'!A:I,HLOOKUP(Form!$E284,'TC Income Limits'!$B$1:$I$1,1,FALSE)+1,FALSE)),IF(ISBLANK($L284),"",VLOOKUP(IF($H284&gt;0,CONCATENATE($H284*100," ",$P$8),CONCATENATE($H284," ",$P$8)),'Income Limit'!A:L,HLOOKUP(Form!$E284,'Income Limit'!$E$1:$L$1,1,FALSE)+4,FALSE)))</f>
        <v/>
      </c>
      <c r="T284" s="92" t="str">
        <f>IF(OR(ISBLANK(B284),ISBLANK(E284),ISBLANK(G284),ISBLANK(H284),ISBLANK(L284),ISBLANK(P248)),"",IF(P248="lihtc", VLOOKUP(IF($H284&gt;0,CONCATENATE($H284*100," ",$P$8),CONCATENATE($H284," ",$P$8)),'TC Rent Limits'!A:I,HLOOKUP(Form!$B284+1,'TC Rent Limits'!$B$1:$I$1,1,FALSE)+1,FALSE),IF(P248="state",VLOOKUP(IF($H284&gt;0,CONCATENATE($H284*100," ",$P$8),CONCATENATE($H284," ",$P$8)),'Rent Limit'!A:L,HLOOKUP(Form!$E284,'Rent Limit'!$E$1:$L$1,1,FALSE)+4,FALSE),"")))</f>
        <v/>
      </c>
    </row>
    <row r="285" spans="1:20" x14ac:dyDescent="0.25">
      <c r="A285" s="79"/>
      <c r="B285" s="79"/>
      <c r="C285" s="79"/>
      <c r="D285" s="79"/>
      <c r="E285" s="79"/>
      <c r="F285" s="79"/>
      <c r="G285" s="79"/>
      <c r="H285" s="80"/>
      <c r="I285" s="79"/>
      <c r="J285" s="79"/>
      <c r="K285" s="79"/>
      <c r="L285" s="79"/>
      <c r="M285" s="79"/>
      <c r="N285" s="79"/>
      <c r="O285" s="79"/>
      <c r="P285" s="79"/>
      <c r="Q285" s="79"/>
      <c r="S285" s="57" t="str">
        <f>IF($P$7="LIHTC",IF(ISBLANK($G285),"",VLOOKUP(IF($H285&gt;0,CONCATENATE($H285*100," ",$P$8),CONCATENATE($H285," ",$P$8)),'TC Income Limits'!A:I,HLOOKUP(Form!$E285,'TC Income Limits'!$B$1:$I$1,1,FALSE)+1,FALSE)),IF(ISBLANK($L285),"",VLOOKUP(IF($H285&gt;0,CONCATENATE($H285*100," ",$P$8),CONCATENATE($H285," ",$P$8)),'Income Limit'!A:L,HLOOKUP(Form!$E285,'Income Limit'!$E$1:$L$1,1,FALSE)+4,FALSE)))</f>
        <v/>
      </c>
      <c r="T285" s="92" t="str">
        <f>IF(OR(ISBLANK(B285),ISBLANK(E285),ISBLANK(G285),ISBLANK(H285),ISBLANK(L285),ISBLANK(P249)),"",IF(P249="lihtc", VLOOKUP(IF($H285&gt;0,CONCATENATE($H285*100," ",$P$8),CONCATENATE($H285," ",$P$8)),'TC Rent Limits'!A:I,HLOOKUP(Form!$B285+1,'TC Rent Limits'!$B$1:$I$1,1,FALSE)+1,FALSE),IF(P249="state",VLOOKUP(IF($H285&gt;0,CONCATENATE($H285*100," ",$P$8),CONCATENATE($H285," ",$P$8)),'Rent Limit'!A:L,HLOOKUP(Form!$E285,'Rent Limit'!$E$1:$L$1,1,FALSE)+4,FALSE),"")))</f>
        <v/>
      </c>
    </row>
    <row r="286" spans="1:20" x14ac:dyDescent="0.25">
      <c r="A286" s="79"/>
      <c r="B286" s="79"/>
      <c r="C286" s="79"/>
      <c r="D286" s="79"/>
      <c r="E286" s="79"/>
      <c r="F286" s="79"/>
      <c r="G286" s="79"/>
      <c r="H286" s="80"/>
      <c r="I286" s="79"/>
      <c r="J286" s="79"/>
      <c r="K286" s="79"/>
      <c r="L286" s="79"/>
      <c r="M286" s="79"/>
      <c r="N286" s="79"/>
      <c r="O286" s="79"/>
      <c r="P286" s="79"/>
      <c r="Q286" s="79"/>
      <c r="S286" s="57" t="str">
        <f>IF($P$7="LIHTC",IF(ISBLANK($G286),"",VLOOKUP(IF($H286&gt;0,CONCATENATE($H286*100," ",$P$8),CONCATENATE($H286," ",$P$8)),'TC Income Limits'!A:I,HLOOKUP(Form!$E286,'TC Income Limits'!$B$1:$I$1,1,FALSE)+1,FALSE)),IF(ISBLANK($L286),"",VLOOKUP(IF($H286&gt;0,CONCATENATE($H286*100," ",$P$8),CONCATENATE($H286," ",$P$8)),'Income Limit'!A:L,HLOOKUP(Form!$E286,'Income Limit'!$E$1:$L$1,1,FALSE)+4,FALSE)))</f>
        <v/>
      </c>
      <c r="T286" s="92" t="str">
        <f>IF(OR(ISBLANK(B286),ISBLANK(E286),ISBLANK(G286),ISBLANK(H286),ISBLANK(L286),ISBLANK(P250)),"",IF(P250="lihtc", VLOOKUP(IF($H286&gt;0,CONCATENATE($H286*100," ",$P$8),CONCATENATE($H286," ",$P$8)),'TC Rent Limits'!A:I,HLOOKUP(Form!$B286+1,'TC Rent Limits'!$B$1:$I$1,1,FALSE)+1,FALSE),IF(P250="state",VLOOKUP(IF($H286&gt;0,CONCATENATE($H286*100," ",$P$8),CONCATENATE($H286," ",$P$8)),'Rent Limit'!A:L,HLOOKUP(Form!$E286,'Rent Limit'!$E$1:$L$1,1,FALSE)+4,FALSE),"")))</f>
        <v/>
      </c>
    </row>
    <row r="287" spans="1:20" x14ac:dyDescent="0.25">
      <c r="A287" s="79"/>
      <c r="B287" s="79"/>
      <c r="C287" s="79"/>
      <c r="D287" s="79"/>
      <c r="E287" s="79"/>
      <c r="F287" s="79"/>
      <c r="G287" s="79"/>
      <c r="H287" s="80"/>
      <c r="I287" s="79"/>
      <c r="J287" s="79"/>
      <c r="K287" s="79"/>
      <c r="L287" s="79"/>
      <c r="M287" s="79"/>
      <c r="N287" s="79"/>
      <c r="O287" s="79"/>
      <c r="P287" s="79"/>
      <c r="Q287" s="79"/>
      <c r="S287" s="57" t="str">
        <f>IF($P$7="LIHTC",IF(ISBLANK($G287),"",VLOOKUP(IF($H287&gt;0,CONCATENATE($H287*100," ",$P$8),CONCATENATE($H287," ",$P$8)),'TC Income Limits'!A:I,HLOOKUP(Form!$E287,'TC Income Limits'!$B$1:$I$1,1,FALSE)+1,FALSE)),IF(ISBLANK($L287),"",VLOOKUP(IF($H287&gt;0,CONCATENATE($H287*100," ",$P$8),CONCATENATE($H287," ",$P$8)),'Income Limit'!A:L,HLOOKUP(Form!$E287,'Income Limit'!$E$1:$L$1,1,FALSE)+4,FALSE)))</f>
        <v/>
      </c>
      <c r="T287" s="92" t="str">
        <f>IF(OR(ISBLANK(B287),ISBLANK(E287),ISBLANK(G287),ISBLANK(H287),ISBLANK(L287),ISBLANK(P251)),"",IF(P251="lihtc", VLOOKUP(IF($H287&gt;0,CONCATENATE($H287*100," ",$P$8),CONCATENATE($H287," ",$P$8)),'TC Rent Limits'!A:I,HLOOKUP(Form!$B287+1,'TC Rent Limits'!$B$1:$I$1,1,FALSE)+1,FALSE),IF(P251="state",VLOOKUP(IF($H287&gt;0,CONCATENATE($H287*100," ",$P$8),CONCATENATE($H287," ",$P$8)),'Rent Limit'!A:L,HLOOKUP(Form!$E287,'Rent Limit'!$E$1:$L$1,1,FALSE)+4,FALSE),"")))</f>
        <v/>
      </c>
    </row>
    <row r="288" spans="1:20" x14ac:dyDescent="0.25">
      <c r="A288" s="79"/>
      <c r="B288" s="79"/>
      <c r="C288" s="79"/>
      <c r="D288" s="79"/>
      <c r="E288" s="79"/>
      <c r="F288" s="79"/>
      <c r="G288" s="79"/>
      <c r="H288" s="80"/>
      <c r="I288" s="79"/>
      <c r="J288" s="79"/>
      <c r="K288" s="79"/>
      <c r="L288" s="79"/>
      <c r="M288" s="79"/>
      <c r="N288" s="79"/>
      <c r="O288" s="79"/>
      <c r="P288" s="79"/>
      <c r="Q288" s="79"/>
      <c r="S288" s="57" t="str">
        <f>IF($P$7="LIHTC",IF(ISBLANK($G288),"",VLOOKUP(IF($H288&gt;0,CONCATENATE($H288*100," ",$P$8),CONCATENATE($H288," ",$P$8)),'TC Income Limits'!A:I,HLOOKUP(Form!$E288,'TC Income Limits'!$B$1:$I$1,1,FALSE)+1,FALSE)),IF(ISBLANK($L288),"",VLOOKUP(IF($H288&gt;0,CONCATENATE($H288*100," ",$P$8),CONCATENATE($H288," ",$P$8)),'Income Limit'!A:L,HLOOKUP(Form!$E288,'Income Limit'!$E$1:$L$1,1,FALSE)+4,FALSE)))</f>
        <v/>
      </c>
      <c r="T288" s="92" t="str">
        <f>IF(OR(ISBLANK(B288),ISBLANK(E288),ISBLANK(G288),ISBLANK(H288),ISBLANK(L288),ISBLANK(P252)),"",IF(P252="lihtc", VLOOKUP(IF($H288&gt;0,CONCATENATE($H288*100," ",$P$8),CONCATENATE($H288," ",$P$8)),'TC Rent Limits'!A:I,HLOOKUP(Form!$B288+1,'TC Rent Limits'!$B$1:$I$1,1,FALSE)+1,FALSE),IF(P252="state",VLOOKUP(IF($H288&gt;0,CONCATENATE($H288*100," ",$P$8),CONCATENATE($H288," ",$P$8)),'Rent Limit'!A:L,HLOOKUP(Form!$E288,'Rent Limit'!$E$1:$L$1,1,FALSE)+4,FALSE),"")))</f>
        <v/>
      </c>
    </row>
    <row r="289" spans="1:20" x14ac:dyDescent="0.25">
      <c r="A289" s="79"/>
      <c r="B289" s="79"/>
      <c r="C289" s="79"/>
      <c r="D289" s="79"/>
      <c r="E289" s="79"/>
      <c r="F289" s="79"/>
      <c r="G289" s="79"/>
      <c r="H289" s="80"/>
      <c r="I289" s="79"/>
      <c r="J289" s="79"/>
      <c r="K289" s="79"/>
      <c r="L289" s="79"/>
      <c r="M289" s="79"/>
      <c r="N289" s="79"/>
      <c r="O289" s="79"/>
      <c r="P289" s="79"/>
      <c r="Q289" s="79"/>
      <c r="S289" s="57" t="str">
        <f>IF($P$7="LIHTC",IF(ISBLANK($G289),"",VLOOKUP(IF($H289&gt;0,CONCATENATE($H289*100," ",$P$8),CONCATENATE($H289," ",$P$8)),'TC Income Limits'!A:I,HLOOKUP(Form!$E289,'TC Income Limits'!$B$1:$I$1,1,FALSE)+1,FALSE)),IF(ISBLANK($L289),"",VLOOKUP(IF($H289&gt;0,CONCATENATE($H289*100," ",$P$8),CONCATENATE($H289," ",$P$8)),'Income Limit'!A:L,HLOOKUP(Form!$E289,'Income Limit'!$E$1:$L$1,1,FALSE)+4,FALSE)))</f>
        <v/>
      </c>
      <c r="T289" s="92" t="str">
        <f>IF(OR(ISBLANK(B289),ISBLANK(E289),ISBLANK(G289),ISBLANK(H289),ISBLANK(L289),ISBLANK(P253)),"",IF(P253="lihtc", VLOOKUP(IF($H289&gt;0,CONCATENATE($H289*100," ",$P$8),CONCATENATE($H289," ",$P$8)),'TC Rent Limits'!A:I,HLOOKUP(Form!$B289+1,'TC Rent Limits'!$B$1:$I$1,1,FALSE)+1,FALSE),IF(P253="state",VLOOKUP(IF($H289&gt;0,CONCATENATE($H289*100," ",$P$8),CONCATENATE($H289," ",$P$8)),'Rent Limit'!A:L,HLOOKUP(Form!$E289,'Rent Limit'!$E$1:$L$1,1,FALSE)+4,FALSE),"")))</f>
        <v/>
      </c>
    </row>
    <row r="290" spans="1:20" x14ac:dyDescent="0.25">
      <c r="A290" s="79"/>
      <c r="B290" s="79"/>
      <c r="C290" s="79"/>
      <c r="D290" s="79"/>
      <c r="E290" s="79"/>
      <c r="F290" s="79"/>
      <c r="G290" s="79"/>
      <c r="H290" s="80"/>
      <c r="I290" s="79"/>
      <c r="J290" s="79"/>
      <c r="K290" s="79"/>
      <c r="L290" s="79"/>
      <c r="M290" s="79"/>
      <c r="N290" s="79"/>
      <c r="O290" s="79"/>
      <c r="P290" s="79"/>
      <c r="Q290" s="79"/>
      <c r="S290" s="57" t="str">
        <f>IF($P$7="LIHTC",IF(ISBLANK($G290),"",VLOOKUP(IF($H290&gt;0,CONCATENATE($H290*100," ",$P$8),CONCATENATE($H290," ",$P$8)),'TC Income Limits'!A:I,HLOOKUP(Form!$E290,'TC Income Limits'!$B$1:$I$1,1,FALSE)+1,FALSE)),IF(ISBLANK($L290),"",VLOOKUP(IF($H290&gt;0,CONCATENATE($H290*100," ",$P$8),CONCATENATE($H290," ",$P$8)),'Income Limit'!A:L,HLOOKUP(Form!$E290,'Income Limit'!$E$1:$L$1,1,FALSE)+4,FALSE)))</f>
        <v/>
      </c>
      <c r="T290" s="92" t="str">
        <f>IF(OR(ISBLANK(B290),ISBLANK(E290),ISBLANK(G290),ISBLANK(H290),ISBLANK(L290),ISBLANK(P254)),"",IF(P254="lihtc", VLOOKUP(IF($H290&gt;0,CONCATENATE($H290*100," ",$P$8),CONCATENATE($H290," ",$P$8)),'TC Rent Limits'!A:I,HLOOKUP(Form!$B290+1,'TC Rent Limits'!$B$1:$I$1,1,FALSE)+1,FALSE),IF(P254="state",VLOOKUP(IF($H290&gt;0,CONCATENATE($H290*100," ",$P$8),CONCATENATE($H290," ",$P$8)),'Rent Limit'!A:L,HLOOKUP(Form!$E290,'Rent Limit'!$E$1:$L$1,1,FALSE)+4,FALSE),"")))</f>
        <v/>
      </c>
    </row>
    <row r="291" spans="1:20" x14ac:dyDescent="0.25">
      <c r="A291" s="79"/>
      <c r="B291" s="79"/>
      <c r="C291" s="79"/>
      <c r="D291" s="79"/>
      <c r="E291" s="79"/>
      <c r="F291" s="79"/>
      <c r="G291" s="79"/>
      <c r="H291" s="80"/>
      <c r="I291" s="79"/>
      <c r="J291" s="79"/>
      <c r="K291" s="79"/>
      <c r="L291" s="79"/>
      <c r="M291" s="79"/>
      <c r="N291" s="79"/>
      <c r="O291" s="79"/>
      <c r="P291" s="79"/>
      <c r="Q291" s="79"/>
      <c r="S291" s="57" t="str">
        <f>IF($P$7="LIHTC",IF(ISBLANK($G291),"",VLOOKUP(IF($H291&gt;0,CONCATENATE($H291*100," ",$P$8),CONCATENATE($H291," ",$P$8)),'TC Income Limits'!A:I,HLOOKUP(Form!$E291,'TC Income Limits'!$B$1:$I$1,1,FALSE)+1,FALSE)),IF(ISBLANK($L291),"",VLOOKUP(IF($H291&gt;0,CONCATENATE($H291*100," ",$P$8),CONCATENATE($H291," ",$P$8)),'Income Limit'!A:L,HLOOKUP(Form!$E291,'Income Limit'!$E$1:$L$1,1,FALSE)+4,FALSE)))</f>
        <v/>
      </c>
      <c r="T291" s="92" t="str">
        <f>IF(OR(ISBLANK(B291),ISBLANK(E291),ISBLANK(G291),ISBLANK(H291),ISBLANK(L291),ISBLANK(P255)),"",IF(P255="lihtc", VLOOKUP(IF($H291&gt;0,CONCATENATE($H291*100," ",$P$8),CONCATENATE($H291," ",$P$8)),'TC Rent Limits'!A:I,HLOOKUP(Form!$B291+1,'TC Rent Limits'!$B$1:$I$1,1,FALSE)+1,FALSE),IF(P255="state",VLOOKUP(IF($H291&gt;0,CONCATENATE($H291*100," ",$P$8),CONCATENATE($H291," ",$P$8)),'Rent Limit'!A:L,HLOOKUP(Form!$E291,'Rent Limit'!$E$1:$L$1,1,FALSE)+4,FALSE),"")))</f>
        <v/>
      </c>
    </row>
    <row r="292" spans="1:20" x14ac:dyDescent="0.25">
      <c r="A292" s="79"/>
      <c r="B292" s="79"/>
      <c r="C292" s="79"/>
      <c r="D292" s="79"/>
      <c r="E292" s="79"/>
      <c r="F292" s="79"/>
      <c r="G292" s="79"/>
      <c r="H292" s="80"/>
      <c r="I292" s="79"/>
      <c r="J292" s="79"/>
      <c r="K292" s="79"/>
      <c r="L292" s="79"/>
      <c r="M292" s="79"/>
      <c r="N292" s="79"/>
      <c r="O292" s="79"/>
      <c r="P292" s="79"/>
      <c r="Q292" s="79"/>
      <c r="S292" s="57" t="str">
        <f>IF($P$7="LIHTC",IF(ISBLANK($G292),"",VLOOKUP(IF($H292&gt;0,CONCATENATE($H292*100," ",$P$8),CONCATENATE($H292," ",$P$8)),'TC Income Limits'!A:I,HLOOKUP(Form!$E292,'TC Income Limits'!$B$1:$I$1,1,FALSE)+1,FALSE)),IF(ISBLANK($L292),"",VLOOKUP(IF($H292&gt;0,CONCATENATE($H292*100," ",$P$8),CONCATENATE($H292," ",$P$8)),'Income Limit'!A:L,HLOOKUP(Form!$E292,'Income Limit'!$E$1:$L$1,1,FALSE)+4,FALSE)))</f>
        <v/>
      </c>
      <c r="T292" s="92" t="str">
        <f>IF(OR(ISBLANK(B292),ISBLANK(E292),ISBLANK(G292),ISBLANK(H292),ISBLANK(L292),ISBLANK(P256)),"",IF(P256="lihtc", VLOOKUP(IF($H292&gt;0,CONCATENATE($H292*100," ",$P$8),CONCATENATE($H292," ",$P$8)),'TC Rent Limits'!A:I,HLOOKUP(Form!$B292+1,'TC Rent Limits'!$B$1:$I$1,1,FALSE)+1,FALSE),IF(P256="state",VLOOKUP(IF($H292&gt;0,CONCATENATE($H292*100," ",$P$8),CONCATENATE($H292," ",$P$8)),'Rent Limit'!A:L,HLOOKUP(Form!$E292,'Rent Limit'!$E$1:$L$1,1,FALSE)+4,FALSE),"")))</f>
        <v/>
      </c>
    </row>
    <row r="293" spans="1:20" x14ac:dyDescent="0.25">
      <c r="A293" s="79"/>
      <c r="B293" s="79"/>
      <c r="C293" s="79"/>
      <c r="D293" s="79"/>
      <c r="E293" s="79"/>
      <c r="F293" s="79"/>
      <c r="G293" s="79"/>
      <c r="H293" s="80"/>
      <c r="I293" s="79"/>
      <c r="J293" s="79"/>
      <c r="K293" s="79"/>
      <c r="L293" s="79"/>
      <c r="M293" s="79"/>
      <c r="N293" s="79"/>
      <c r="O293" s="79"/>
      <c r="P293" s="79"/>
      <c r="Q293" s="79"/>
      <c r="S293" s="57" t="str">
        <f>IF($P$7="LIHTC",IF(ISBLANK($G293),"",VLOOKUP(IF($H293&gt;0,CONCATENATE($H293*100," ",$P$8),CONCATENATE($H293," ",$P$8)),'TC Income Limits'!A:I,HLOOKUP(Form!$E293,'TC Income Limits'!$B$1:$I$1,1,FALSE)+1,FALSE)),IF(ISBLANK($L293),"",VLOOKUP(IF($H293&gt;0,CONCATENATE($H293*100," ",$P$8),CONCATENATE($H293," ",$P$8)),'Income Limit'!A:L,HLOOKUP(Form!$E293,'Income Limit'!$E$1:$L$1,1,FALSE)+4,FALSE)))</f>
        <v/>
      </c>
      <c r="T293" s="92" t="str">
        <f>IF(OR(ISBLANK(B293),ISBLANK(E293),ISBLANK(G293),ISBLANK(H293),ISBLANK(L293),ISBLANK(P257)),"",IF(P257="lihtc", VLOOKUP(IF($H293&gt;0,CONCATENATE($H293*100," ",$P$8),CONCATENATE($H293," ",$P$8)),'TC Rent Limits'!A:I,HLOOKUP(Form!$B293+1,'TC Rent Limits'!$B$1:$I$1,1,FALSE)+1,FALSE),IF(P257="state",VLOOKUP(IF($H293&gt;0,CONCATENATE($H293*100," ",$P$8),CONCATENATE($H293," ",$P$8)),'Rent Limit'!A:L,HLOOKUP(Form!$E293,'Rent Limit'!$E$1:$L$1,1,FALSE)+4,FALSE),"")))</f>
        <v/>
      </c>
    </row>
    <row r="294" spans="1:20" x14ac:dyDescent="0.25">
      <c r="A294" s="79"/>
      <c r="B294" s="79"/>
      <c r="C294" s="79"/>
      <c r="D294" s="79"/>
      <c r="E294" s="79"/>
      <c r="F294" s="79"/>
      <c r="G294" s="79"/>
      <c r="H294" s="80"/>
      <c r="I294" s="79"/>
      <c r="J294" s="79"/>
      <c r="K294" s="79"/>
      <c r="L294" s="79"/>
      <c r="M294" s="79"/>
      <c r="N294" s="79"/>
      <c r="O294" s="79"/>
      <c r="P294" s="79"/>
      <c r="Q294" s="79"/>
      <c r="S294" s="57" t="str">
        <f>IF($P$7="LIHTC",IF(ISBLANK($G294),"",VLOOKUP(IF($H294&gt;0,CONCATENATE($H294*100," ",$P$8),CONCATENATE($H294," ",$P$8)),'TC Income Limits'!A:I,HLOOKUP(Form!$E294,'TC Income Limits'!$B$1:$I$1,1,FALSE)+1,FALSE)),IF(ISBLANK($L294),"",VLOOKUP(IF($H294&gt;0,CONCATENATE($H294*100," ",$P$8),CONCATENATE($H294," ",$P$8)),'Income Limit'!A:L,HLOOKUP(Form!$E294,'Income Limit'!$E$1:$L$1,1,FALSE)+4,FALSE)))</f>
        <v/>
      </c>
      <c r="T294" s="92" t="str">
        <f>IF(OR(ISBLANK(B294),ISBLANK(E294),ISBLANK(G294),ISBLANK(H294),ISBLANK(L294),ISBLANK(P258)),"",IF(P258="lihtc", VLOOKUP(IF($H294&gt;0,CONCATENATE($H294*100," ",$P$8),CONCATENATE($H294," ",$P$8)),'TC Rent Limits'!A:I,HLOOKUP(Form!$B294+1,'TC Rent Limits'!$B$1:$I$1,1,FALSE)+1,FALSE),IF(P258="state",VLOOKUP(IF($H294&gt;0,CONCATENATE($H294*100," ",$P$8),CONCATENATE($H294," ",$P$8)),'Rent Limit'!A:L,HLOOKUP(Form!$E294,'Rent Limit'!$E$1:$L$1,1,FALSE)+4,FALSE),"")))</f>
        <v/>
      </c>
    </row>
    <row r="295" spans="1:20" x14ac:dyDescent="0.25">
      <c r="A295" s="79"/>
      <c r="B295" s="79"/>
      <c r="C295" s="79"/>
      <c r="D295" s="79"/>
      <c r="E295" s="79"/>
      <c r="F295" s="79"/>
      <c r="G295" s="79"/>
      <c r="H295" s="80"/>
      <c r="I295" s="79"/>
      <c r="J295" s="79"/>
      <c r="K295" s="79"/>
      <c r="L295" s="79"/>
      <c r="M295" s="79"/>
      <c r="N295" s="79"/>
      <c r="O295" s="79"/>
      <c r="P295" s="79"/>
      <c r="Q295" s="79"/>
      <c r="S295" s="57" t="str">
        <f>IF($P$7="LIHTC",IF(ISBLANK($G295),"",VLOOKUP(IF($H295&gt;0,CONCATENATE($H295*100," ",$P$8),CONCATENATE($H295," ",$P$8)),'TC Income Limits'!A:I,HLOOKUP(Form!$E295,'TC Income Limits'!$B$1:$I$1,1,FALSE)+1,FALSE)),IF(ISBLANK($L295),"",VLOOKUP(IF($H295&gt;0,CONCATENATE($H295*100," ",$P$8),CONCATENATE($H295," ",$P$8)),'Income Limit'!A:L,HLOOKUP(Form!$E295,'Income Limit'!$E$1:$L$1,1,FALSE)+4,FALSE)))</f>
        <v/>
      </c>
      <c r="T295" s="92" t="str">
        <f>IF(OR(ISBLANK(B295),ISBLANK(E295),ISBLANK(G295),ISBLANK(H295),ISBLANK(L295),ISBLANK(P259)),"",IF(P259="lihtc", VLOOKUP(IF($H295&gt;0,CONCATENATE($H295*100," ",$P$8),CONCATENATE($H295," ",$P$8)),'TC Rent Limits'!A:I,HLOOKUP(Form!$B295+1,'TC Rent Limits'!$B$1:$I$1,1,FALSE)+1,FALSE),IF(P259="state",VLOOKUP(IF($H295&gt;0,CONCATENATE($H295*100," ",$P$8),CONCATENATE($H295," ",$P$8)),'Rent Limit'!A:L,HLOOKUP(Form!$E295,'Rent Limit'!$E$1:$L$1,1,FALSE)+4,FALSE),"")))</f>
        <v/>
      </c>
    </row>
    <row r="296" spans="1:20" x14ac:dyDescent="0.25">
      <c r="A296" s="79"/>
      <c r="B296" s="79"/>
      <c r="C296" s="79"/>
      <c r="D296" s="79"/>
      <c r="E296" s="79"/>
      <c r="F296" s="79"/>
      <c r="G296" s="79"/>
      <c r="H296" s="80"/>
      <c r="I296" s="79"/>
      <c r="J296" s="79"/>
      <c r="K296" s="79"/>
      <c r="L296" s="79"/>
      <c r="M296" s="79"/>
      <c r="N296" s="79"/>
      <c r="O296" s="79"/>
      <c r="P296" s="79"/>
      <c r="Q296" s="79"/>
      <c r="S296" s="57" t="str">
        <f>IF($P$7="LIHTC",IF(ISBLANK($G296),"",VLOOKUP(IF($H296&gt;0,CONCATENATE($H296*100," ",$P$8),CONCATENATE($H296," ",$P$8)),'TC Income Limits'!A:I,HLOOKUP(Form!$E296,'TC Income Limits'!$B$1:$I$1,1,FALSE)+1,FALSE)),IF(ISBLANK($L296),"",VLOOKUP(IF($H296&gt;0,CONCATENATE($H296*100," ",$P$8),CONCATENATE($H296," ",$P$8)),'Income Limit'!A:L,HLOOKUP(Form!$E296,'Income Limit'!$E$1:$L$1,1,FALSE)+4,FALSE)))</f>
        <v/>
      </c>
      <c r="T296" s="92" t="str">
        <f>IF(OR(ISBLANK(B296),ISBLANK(E296),ISBLANK(G296),ISBLANK(H296),ISBLANK(L296),ISBLANK(P260)),"",IF(P260="lihtc", VLOOKUP(IF($H296&gt;0,CONCATENATE($H296*100," ",$P$8),CONCATENATE($H296," ",$P$8)),'TC Rent Limits'!A:I,HLOOKUP(Form!$B296+1,'TC Rent Limits'!$B$1:$I$1,1,FALSE)+1,FALSE),IF(P260="state",VLOOKUP(IF($H296&gt;0,CONCATENATE($H296*100," ",$P$8),CONCATENATE($H296," ",$P$8)),'Rent Limit'!A:L,HLOOKUP(Form!$E296,'Rent Limit'!$E$1:$L$1,1,FALSE)+4,FALSE),"")))</f>
        <v/>
      </c>
    </row>
    <row r="297" spans="1:20" x14ac:dyDescent="0.25">
      <c r="A297" s="79"/>
      <c r="B297" s="79"/>
      <c r="C297" s="79"/>
      <c r="D297" s="79"/>
      <c r="E297" s="79"/>
      <c r="F297" s="79"/>
      <c r="G297" s="79"/>
      <c r="H297" s="80"/>
      <c r="I297" s="79"/>
      <c r="J297" s="79"/>
      <c r="K297" s="79"/>
      <c r="L297" s="79"/>
      <c r="M297" s="79"/>
      <c r="N297" s="79"/>
      <c r="O297" s="79"/>
      <c r="P297" s="79"/>
      <c r="Q297" s="79"/>
      <c r="S297" s="57" t="str">
        <f>IF($P$7="LIHTC",IF(ISBLANK($G297),"",VLOOKUP(IF($H297&gt;0,CONCATENATE($H297*100," ",$P$8),CONCATENATE($H297," ",$P$8)),'TC Income Limits'!A:I,HLOOKUP(Form!$E297,'TC Income Limits'!$B$1:$I$1,1,FALSE)+1,FALSE)),IF(ISBLANK($L297),"",VLOOKUP(IF($H297&gt;0,CONCATENATE($H297*100," ",$P$8),CONCATENATE($H297," ",$P$8)),'Income Limit'!A:L,HLOOKUP(Form!$E297,'Income Limit'!$E$1:$L$1,1,FALSE)+4,FALSE)))</f>
        <v/>
      </c>
      <c r="T297" s="92" t="str">
        <f>IF(OR(ISBLANK(B297),ISBLANK(E297),ISBLANK(G297),ISBLANK(H297),ISBLANK(L297),ISBLANK(P261)),"",IF(P261="lihtc", VLOOKUP(IF($H297&gt;0,CONCATENATE($H297*100," ",$P$8),CONCATENATE($H297," ",$P$8)),'TC Rent Limits'!A:I,HLOOKUP(Form!$B297+1,'TC Rent Limits'!$B$1:$I$1,1,FALSE)+1,FALSE),IF(P261="state",VLOOKUP(IF($H297&gt;0,CONCATENATE($H297*100," ",$P$8),CONCATENATE($H297," ",$P$8)),'Rent Limit'!A:L,HLOOKUP(Form!$E297,'Rent Limit'!$E$1:$L$1,1,FALSE)+4,FALSE),"")))</f>
        <v/>
      </c>
    </row>
    <row r="298" spans="1:20" x14ac:dyDescent="0.25">
      <c r="A298" s="79"/>
      <c r="B298" s="79"/>
      <c r="C298" s="79"/>
      <c r="D298" s="79"/>
      <c r="E298" s="79"/>
      <c r="F298" s="79"/>
      <c r="G298" s="79"/>
      <c r="H298" s="80"/>
      <c r="I298" s="79"/>
      <c r="J298" s="79"/>
      <c r="K298" s="79"/>
      <c r="L298" s="79"/>
      <c r="M298" s="79"/>
      <c r="N298" s="79"/>
      <c r="O298" s="79"/>
      <c r="P298" s="79"/>
      <c r="Q298" s="79"/>
      <c r="S298" s="57" t="str">
        <f>IF($P$7="LIHTC",IF(ISBLANK($G298),"",VLOOKUP(IF($H298&gt;0,CONCATENATE($H298*100," ",$P$8),CONCATENATE($H298," ",$P$8)),'TC Income Limits'!A:I,HLOOKUP(Form!$E298,'TC Income Limits'!$B$1:$I$1,1,FALSE)+1,FALSE)),IF(ISBLANK($L298),"",VLOOKUP(IF($H298&gt;0,CONCATENATE($H298*100," ",$P$8),CONCATENATE($H298," ",$P$8)),'Income Limit'!A:L,HLOOKUP(Form!$E298,'Income Limit'!$E$1:$L$1,1,FALSE)+4,FALSE)))</f>
        <v/>
      </c>
      <c r="T298" s="92" t="str">
        <f>IF(OR(ISBLANK(B298),ISBLANK(E298),ISBLANK(G298),ISBLANK(H298),ISBLANK(L298),ISBLANK(P262)),"",IF(P262="lihtc", VLOOKUP(IF($H298&gt;0,CONCATENATE($H298*100," ",$P$8),CONCATENATE($H298," ",$P$8)),'TC Rent Limits'!A:I,HLOOKUP(Form!$B298+1,'TC Rent Limits'!$B$1:$I$1,1,FALSE)+1,FALSE),IF(P262="state",VLOOKUP(IF($H298&gt;0,CONCATENATE($H298*100," ",$P$8),CONCATENATE($H298," ",$P$8)),'Rent Limit'!A:L,HLOOKUP(Form!$E298,'Rent Limit'!$E$1:$L$1,1,FALSE)+4,FALSE),"")))</f>
        <v/>
      </c>
    </row>
    <row r="299" spans="1:20" x14ac:dyDescent="0.25">
      <c r="A299" s="79"/>
      <c r="B299" s="79"/>
      <c r="C299" s="79"/>
      <c r="D299" s="79"/>
      <c r="E299" s="79"/>
      <c r="F299" s="79"/>
      <c r="G299" s="79"/>
      <c r="H299" s="80"/>
      <c r="I299" s="79"/>
      <c r="J299" s="79"/>
      <c r="K299" s="79"/>
      <c r="L299" s="79"/>
      <c r="M299" s="79"/>
      <c r="N299" s="79"/>
      <c r="O299" s="79"/>
      <c r="P299" s="79"/>
      <c r="Q299" s="79"/>
      <c r="S299" s="57" t="str">
        <f>IF($P$7="LIHTC",IF(ISBLANK($G299),"",VLOOKUP(IF($H299&gt;0,CONCATENATE($H299*100," ",$P$8),CONCATENATE($H299," ",$P$8)),'TC Income Limits'!A:I,HLOOKUP(Form!$E299,'TC Income Limits'!$B$1:$I$1,1,FALSE)+1,FALSE)),IF(ISBLANK($L299),"",VLOOKUP(IF($H299&gt;0,CONCATENATE($H299*100," ",$P$8),CONCATENATE($H299," ",$P$8)),'Income Limit'!A:L,HLOOKUP(Form!$E299,'Income Limit'!$E$1:$L$1,1,FALSE)+4,FALSE)))</f>
        <v/>
      </c>
      <c r="T299" s="92" t="str">
        <f>IF(OR(ISBLANK(B299),ISBLANK(E299),ISBLANK(G299),ISBLANK(H299),ISBLANK(L299),ISBLANK(P263)),"",IF(P263="lihtc", VLOOKUP(IF($H299&gt;0,CONCATENATE($H299*100," ",$P$8),CONCATENATE($H299," ",$P$8)),'TC Rent Limits'!A:I,HLOOKUP(Form!$B299+1,'TC Rent Limits'!$B$1:$I$1,1,FALSE)+1,FALSE),IF(P263="state",VLOOKUP(IF($H299&gt;0,CONCATENATE($H299*100," ",$P$8),CONCATENATE($H299," ",$P$8)),'Rent Limit'!A:L,HLOOKUP(Form!$E299,'Rent Limit'!$E$1:$L$1,1,FALSE)+4,FALSE),"")))</f>
        <v/>
      </c>
    </row>
    <row r="300" spans="1:20" x14ac:dyDescent="0.25">
      <c r="A300" s="79"/>
      <c r="B300" s="79"/>
      <c r="C300" s="79"/>
      <c r="D300" s="79"/>
      <c r="E300" s="79"/>
      <c r="F300" s="79"/>
      <c r="G300" s="79"/>
      <c r="H300" s="80"/>
      <c r="I300" s="79"/>
      <c r="J300" s="79"/>
      <c r="K300" s="79"/>
      <c r="L300" s="79"/>
      <c r="M300" s="79"/>
      <c r="N300" s="79"/>
      <c r="O300" s="79"/>
      <c r="P300" s="79"/>
      <c r="Q300" s="79"/>
      <c r="S300" s="57" t="str">
        <f>IF($P$7="LIHTC",IF(ISBLANK($G300),"",VLOOKUP(IF($H300&gt;0,CONCATENATE($H300*100," ",$P$8),CONCATENATE($H300," ",$P$8)),'TC Income Limits'!A:I,HLOOKUP(Form!$E300,'TC Income Limits'!$B$1:$I$1,1,FALSE)+1,FALSE)),IF(ISBLANK($L300),"",VLOOKUP(IF($H300&gt;0,CONCATENATE($H300*100," ",$P$8),CONCATENATE($H300," ",$P$8)),'Income Limit'!A:L,HLOOKUP(Form!$E300,'Income Limit'!$E$1:$L$1,1,FALSE)+4,FALSE)))</f>
        <v/>
      </c>
      <c r="T300" s="92" t="str">
        <f>IF(OR(ISBLANK(B300),ISBLANK(E300),ISBLANK(G300),ISBLANK(H300),ISBLANK(L300),ISBLANK(P264)),"",IF(P264="lihtc", VLOOKUP(IF($H300&gt;0,CONCATENATE($H300*100," ",$P$8),CONCATENATE($H300," ",$P$8)),'TC Rent Limits'!A:I,HLOOKUP(Form!$B300+1,'TC Rent Limits'!$B$1:$I$1,1,FALSE)+1,FALSE),IF(P264="state",VLOOKUP(IF($H300&gt;0,CONCATENATE($H300*100," ",$P$8),CONCATENATE($H300," ",$P$8)),'Rent Limit'!A:L,HLOOKUP(Form!$E300,'Rent Limit'!$E$1:$L$1,1,FALSE)+4,FALSE),"")))</f>
        <v/>
      </c>
    </row>
    <row r="301" spans="1:20" x14ac:dyDescent="0.25">
      <c r="A301" s="79"/>
      <c r="B301" s="79"/>
      <c r="C301" s="79"/>
      <c r="D301" s="79"/>
      <c r="E301" s="79"/>
      <c r="F301" s="79"/>
      <c r="G301" s="79"/>
      <c r="H301" s="80"/>
      <c r="I301" s="79"/>
      <c r="J301" s="79"/>
      <c r="K301" s="79"/>
      <c r="L301" s="79"/>
      <c r="M301" s="79"/>
      <c r="N301" s="79"/>
      <c r="O301" s="79"/>
      <c r="P301" s="79"/>
      <c r="Q301" s="79"/>
      <c r="S301" s="57" t="str">
        <f>IF($P$7="LIHTC",IF(ISBLANK($G301),"",VLOOKUP(IF($H301&gt;0,CONCATENATE($H301*100," ",$P$8),CONCATENATE($H301," ",$P$8)),'TC Income Limits'!A:I,HLOOKUP(Form!$E301,'TC Income Limits'!$B$1:$I$1,1,FALSE)+1,FALSE)),IF(ISBLANK($L301),"",VLOOKUP(IF($H301&gt;0,CONCATENATE($H301*100," ",$P$8),CONCATENATE($H301," ",$P$8)),'Income Limit'!A:L,HLOOKUP(Form!$E301,'Income Limit'!$E$1:$L$1,1,FALSE)+4,FALSE)))</f>
        <v/>
      </c>
      <c r="T301" s="92" t="str">
        <f>IF(OR(ISBLANK(B301),ISBLANK(E301),ISBLANK(G301),ISBLANK(H301),ISBLANK(L301),ISBLANK(P265)),"",IF(P265="lihtc", VLOOKUP(IF($H301&gt;0,CONCATENATE($H301*100," ",$P$8),CONCATENATE($H301," ",$P$8)),'TC Rent Limits'!A:I,HLOOKUP(Form!$B301+1,'TC Rent Limits'!$B$1:$I$1,1,FALSE)+1,FALSE),IF(P265="state",VLOOKUP(IF($H301&gt;0,CONCATENATE($H301*100," ",$P$8),CONCATENATE($H301," ",$P$8)),'Rent Limit'!A:L,HLOOKUP(Form!$E301,'Rent Limit'!$E$1:$L$1,1,FALSE)+4,FALSE),"")))</f>
        <v/>
      </c>
    </row>
    <row r="302" spans="1:20" x14ac:dyDescent="0.25">
      <c r="A302" s="79"/>
      <c r="B302" s="79"/>
      <c r="C302" s="79"/>
      <c r="D302" s="79"/>
      <c r="E302" s="79"/>
      <c r="F302" s="79"/>
      <c r="G302" s="79"/>
      <c r="H302" s="80"/>
      <c r="I302" s="79"/>
      <c r="J302" s="79"/>
      <c r="K302" s="79"/>
      <c r="L302" s="79"/>
      <c r="M302" s="79"/>
      <c r="N302" s="79"/>
      <c r="O302" s="79"/>
      <c r="P302" s="79"/>
      <c r="Q302" s="79"/>
      <c r="S302" s="57" t="str">
        <f>IF($P$7="LIHTC",IF(ISBLANK($G302),"",VLOOKUP(IF($H302&gt;0,CONCATENATE($H302*100," ",$P$8),CONCATENATE($H302," ",$P$8)),'TC Income Limits'!A:I,HLOOKUP(Form!$E302,'TC Income Limits'!$B$1:$I$1,1,FALSE)+1,FALSE)),IF(ISBLANK($L302),"",VLOOKUP(IF($H302&gt;0,CONCATENATE($H302*100," ",$P$8),CONCATENATE($H302," ",$P$8)),'Income Limit'!A:L,HLOOKUP(Form!$E302,'Income Limit'!$E$1:$L$1,1,FALSE)+4,FALSE)))</f>
        <v/>
      </c>
      <c r="T302" s="92" t="str">
        <f>IF(OR(ISBLANK(B302),ISBLANK(E302),ISBLANK(G302),ISBLANK(H302),ISBLANK(L302),ISBLANK(P266)),"",IF(P266="lihtc", VLOOKUP(IF($H302&gt;0,CONCATENATE($H302*100," ",$P$8),CONCATENATE($H302," ",$P$8)),'TC Rent Limits'!A:I,HLOOKUP(Form!$B302+1,'TC Rent Limits'!$B$1:$I$1,1,FALSE)+1,FALSE),IF(P266="state",VLOOKUP(IF($H302&gt;0,CONCATENATE($H302*100," ",$P$8),CONCATENATE($H302," ",$P$8)),'Rent Limit'!A:L,HLOOKUP(Form!$E302,'Rent Limit'!$E$1:$L$1,1,FALSE)+4,FALSE),"")))</f>
        <v/>
      </c>
    </row>
    <row r="303" spans="1:20" x14ac:dyDescent="0.25">
      <c r="A303" s="79"/>
      <c r="B303" s="79"/>
      <c r="C303" s="79"/>
      <c r="D303" s="79"/>
      <c r="E303" s="79"/>
      <c r="F303" s="79"/>
      <c r="G303" s="79"/>
      <c r="H303" s="80"/>
      <c r="I303" s="79"/>
      <c r="J303" s="79"/>
      <c r="K303" s="79"/>
      <c r="L303" s="79"/>
      <c r="M303" s="79"/>
      <c r="N303" s="79"/>
      <c r="O303" s="79"/>
      <c r="P303" s="79"/>
      <c r="Q303" s="79"/>
      <c r="S303" s="57" t="str">
        <f>IF($P$7="LIHTC",IF(ISBLANK($G303),"",VLOOKUP(IF($H303&gt;0,CONCATENATE($H303*100," ",$P$8),CONCATENATE($H303," ",$P$8)),'TC Income Limits'!A:I,HLOOKUP(Form!$E303,'TC Income Limits'!$B$1:$I$1,1,FALSE)+1,FALSE)),IF(ISBLANK($L303),"",VLOOKUP(IF($H303&gt;0,CONCATENATE($H303*100," ",$P$8),CONCATENATE($H303," ",$P$8)),'Income Limit'!A:L,HLOOKUP(Form!$E303,'Income Limit'!$E$1:$L$1,1,FALSE)+4,FALSE)))</f>
        <v/>
      </c>
      <c r="T303" s="92" t="str">
        <f>IF(OR(ISBLANK(B303),ISBLANK(E303),ISBLANK(G303),ISBLANK(H303),ISBLANK(L303),ISBLANK(P267)),"",IF(P267="lihtc", VLOOKUP(IF($H303&gt;0,CONCATENATE($H303*100," ",$P$8),CONCATENATE($H303," ",$P$8)),'TC Rent Limits'!A:I,HLOOKUP(Form!$B303+1,'TC Rent Limits'!$B$1:$I$1,1,FALSE)+1,FALSE),IF(P267="state",VLOOKUP(IF($H303&gt;0,CONCATENATE($H303*100," ",$P$8),CONCATENATE($H303," ",$P$8)),'Rent Limit'!A:L,HLOOKUP(Form!$E303,'Rent Limit'!$E$1:$L$1,1,FALSE)+4,FALSE),"")))</f>
        <v/>
      </c>
    </row>
    <row r="304" spans="1:20" x14ac:dyDescent="0.25">
      <c r="A304" s="79"/>
      <c r="B304" s="79"/>
      <c r="C304" s="79"/>
      <c r="D304" s="79"/>
      <c r="E304" s="79"/>
      <c r="F304" s="79"/>
      <c r="G304" s="79"/>
      <c r="H304" s="80"/>
      <c r="I304" s="79"/>
      <c r="J304" s="79"/>
      <c r="K304" s="79"/>
      <c r="L304" s="79"/>
      <c r="M304" s="79"/>
      <c r="N304" s="79"/>
      <c r="O304" s="79"/>
      <c r="P304" s="79"/>
      <c r="Q304" s="79"/>
      <c r="S304" s="57" t="str">
        <f>IF($P$7="LIHTC",IF(ISBLANK($G304),"",VLOOKUP(IF($H304&gt;0,CONCATENATE($H304*100," ",$P$8),CONCATENATE($H304," ",$P$8)),'TC Income Limits'!A:I,HLOOKUP(Form!$E304,'TC Income Limits'!$B$1:$I$1,1,FALSE)+1,FALSE)),IF(ISBLANK($L304),"",VLOOKUP(IF($H304&gt;0,CONCATENATE($H304*100," ",$P$8),CONCATENATE($H304," ",$P$8)),'Income Limit'!A:L,HLOOKUP(Form!$E304,'Income Limit'!$E$1:$L$1,1,FALSE)+4,FALSE)))</f>
        <v/>
      </c>
      <c r="T304" s="92" t="str">
        <f>IF(OR(ISBLANK(B304),ISBLANK(E304),ISBLANK(G304),ISBLANK(H304),ISBLANK(L304),ISBLANK(P268)),"",IF(P268="lihtc", VLOOKUP(IF($H304&gt;0,CONCATENATE($H304*100," ",$P$8),CONCATENATE($H304," ",$P$8)),'TC Rent Limits'!A:I,HLOOKUP(Form!$B304+1,'TC Rent Limits'!$B$1:$I$1,1,FALSE)+1,FALSE),IF(P268="state",VLOOKUP(IF($H304&gt;0,CONCATENATE($H304*100," ",$P$8),CONCATENATE($H304," ",$P$8)),'Rent Limit'!A:L,HLOOKUP(Form!$E304,'Rent Limit'!$E$1:$L$1,1,FALSE)+4,FALSE),"")))</f>
        <v/>
      </c>
    </row>
    <row r="305" spans="1:20" x14ac:dyDescent="0.25">
      <c r="A305" s="79"/>
      <c r="B305" s="79"/>
      <c r="C305" s="79"/>
      <c r="D305" s="79"/>
      <c r="E305" s="79"/>
      <c r="F305" s="79"/>
      <c r="G305" s="79"/>
      <c r="H305" s="80"/>
      <c r="I305" s="79"/>
      <c r="J305" s="79"/>
      <c r="K305" s="79"/>
      <c r="L305" s="79"/>
      <c r="M305" s="79"/>
      <c r="N305" s="79"/>
      <c r="O305" s="79"/>
      <c r="P305" s="79"/>
      <c r="Q305" s="79"/>
      <c r="S305" s="57" t="str">
        <f>IF($P$7="LIHTC",IF(ISBLANK($G305),"",VLOOKUP(IF($H305&gt;0,CONCATENATE($H305*100," ",$P$8),CONCATENATE($H305," ",$P$8)),'TC Income Limits'!A:I,HLOOKUP(Form!$E305,'TC Income Limits'!$B$1:$I$1,1,FALSE)+1,FALSE)),IF(ISBLANK($L305),"",VLOOKUP(IF($H305&gt;0,CONCATENATE($H305*100," ",$P$8),CONCATENATE($H305," ",$P$8)),'Income Limit'!A:L,HLOOKUP(Form!$E305,'Income Limit'!$E$1:$L$1,1,FALSE)+4,FALSE)))</f>
        <v/>
      </c>
      <c r="T305" s="92" t="str">
        <f>IF(OR(ISBLANK(B305),ISBLANK(E305),ISBLANK(G305),ISBLANK(H305),ISBLANK(L305),ISBLANK(P269)),"",IF(P269="lihtc", VLOOKUP(IF($H305&gt;0,CONCATENATE($H305*100," ",$P$8),CONCATENATE($H305," ",$P$8)),'TC Rent Limits'!A:I,HLOOKUP(Form!$B305+1,'TC Rent Limits'!$B$1:$I$1,1,FALSE)+1,FALSE),IF(P269="state",VLOOKUP(IF($H305&gt;0,CONCATENATE($H305*100," ",$P$8),CONCATENATE($H305," ",$P$8)),'Rent Limit'!A:L,HLOOKUP(Form!$E305,'Rent Limit'!$E$1:$L$1,1,FALSE)+4,FALSE),"")))</f>
        <v/>
      </c>
    </row>
    <row r="306" spans="1:20" x14ac:dyDescent="0.25">
      <c r="A306" s="79"/>
      <c r="B306" s="79"/>
      <c r="C306" s="79"/>
      <c r="D306" s="79"/>
      <c r="E306" s="79"/>
      <c r="F306" s="79"/>
      <c r="G306" s="79"/>
      <c r="H306" s="80"/>
      <c r="I306" s="79"/>
      <c r="J306" s="79"/>
      <c r="K306" s="79"/>
      <c r="L306" s="79"/>
      <c r="M306" s="79"/>
      <c r="N306" s="79"/>
      <c r="O306" s="79"/>
      <c r="P306" s="79"/>
      <c r="Q306" s="79"/>
      <c r="S306" s="57" t="str">
        <f>IF($P$7="LIHTC",IF(ISBLANK($G306),"",VLOOKUP(IF($H306&gt;0,CONCATENATE($H306*100," ",$P$8),CONCATENATE($H306," ",$P$8)),'TC Income Limits'!A:I,HLOOKUP(Form!$E306,'TC Income Limits'!$B$1:$I$1,1,FALSE)+1,FALSE)),IF(ISBLANK($L306),"",VLOOKUP(IF($H306&gt;0,CONCATENATE($H306*100," ",$P$8),CONCATENATE($H306," ",$P$8)),'Income Limit'!A:L,HLOOKUP(Form!$E306,'Income Limit'!$E$1:$L$1,1,FALSE)+4,FALSE)))</f>
        <v/>
      </c>
      <c r="T306" s="92" t="str">
        <f>IF(OR(ISBLANK(B306),ISBLANK(E306),ISBLANK(G306),ISBLANK(H306),ISBLANK(L306),ISBLANK(P270)),"",IF(P270="lihtc", VLOOKUP(IF($H306&gt;0,CONCATENATE($H306*100," ",$P$8),CONCATENATE($H306," ",$P$8)),'TC Rent Limits'!A:I,HLOOKUP(Form!$B306+1,'TC Rent Limits'!$B$1:$I$1,1,FALSE)+1,FALSE),IF(P270="state",VLOOKUP(IF($H306&gt;0,CONCATENATE($H306*100," ",$P$8),CONCATENATE($H306," ",$P$8)),'Rent Limit'!A:L,HLOOKUP(Form!$E306,'Rent Limit'!$E$1:$L$1,1,FALSE)+4,FALSE),"")))</f>
        <v/>
      </c>
    </row>
    <row r="307" spans="1:20" x14ac:dyDescent="0.25">
      <c r="A307" s="79"/>
      <c r="B307" s="79"/>
      <c r="C307" s="79"/>
      <c r="D307" s="79"/>
      <c r="E307" s="79"/>
      <c r="F307" s="79"/>
      <c r="G307" s="79"/>
      <c r="H307" s="80"/>
      <c r="I307" s="79"/>
      <c r="J307" s="79"/>
      <c r="K307" s="79"/>
      <c r="L307" s="79"/>
      <c r="M307" s="79"/>
      <c r="N307" s="79"/>
      <c r="O307" s="79"/>
      <c r="P307" s="79"/>
      <c r="Q307" s="79"/>
      <c r="S307" s="57" t="str">
        <f>IF($P$7="LIHTC",IF(ISBLANK($G307),"",VLOOKUP(IF($H307&gt;0,CONCATENATE($H307*100," ",$P$8),CONCATENATE($H307," ",$P$8)),'TC Income Limits'!A:I,HLOOKUP(Form!$E307,'TC Income Limits'!$B$1:$I$1,1,FALSE)+1,FALSE)),IF(ISBLANK($L307),"",VLOOKUP(IF($H307&gt;0,CONCATENATE($H307*100," ",$P$8),CONCATENATE($H307," ",$P$8)),'Income Limit'!A:L,HLOOKUP(Form!$E307,'Income Limit'!$E$1:$L$1,1,FALSE)+4,FALSE)))</f>
        <v/>
      </c>
      <c r="T307" s="92" t="str">
        <f>IF(OR(ISBLANK(B307),ISBLANK(E307),ISBLANK(G307),ISBLANK(H307),ISBLANK(L307),ISBLANK(P271)),"",IF(P271="lihtc", VLOOKUP(IF($H307&gt;0,CONCATENATE($H307*100," ",$P$8),CONCATENATE($H307," ",$P$8)),'TC Rent Limits'!A:I,HLOOKUP(Form!$B307+1,'TC Rent Limits'!$B$1:$I$1,1,FALSE)+1,FALSE),IF(P271="state",VLOOKUP(IF($H307&gt;0,CONCATENATE($H307*100," ",$P$8),CONCATENATE($H307," ",$P$8)),'Rent Limit'!A:L,HLOOKUP(Form!$E307,'Rent Limit'!$E$1:$L$1,1,FALSE)+4,FALSE),"")))</f>
        <v/>
      </c>
    </row>
    <row r="308" spans="1:20" x14ac:dyDescent="0.25">
      <c r="A308" s="79"/>
      <c r="B308" s="79"/>
      <c r="C308" s="79"/>
      <c r="D308" s="79"/>
      <c r="E308" s="79"/>
      <c r="F308" s="79"/>
      <c r="G308" s="79"/>
      <c r="H308" s="80"/>
      <c r="I308" s="79"/>
      <c r="J308" s="79"/>
      <c r="K308" s="79"/>
      <c r="L308" s="79"/>
      <c r="M308" s="79"/>
      <c r="N308" s="79"/>
      <c r="O308" s="79"/>
      <c r="P308" s="79"/>
      <c r="Q308" s="79"/>
      <c r="S308" s="57" t="str">
        <f>IF($P$7="LIHTC",IF(ISBLANK($G308),"",VLOOKUP(IF($H308&gt;0,CONCATENATE($H308*100," ",$P$8),CONCATENATE($H308," ",$P$8)),'TC Income Limits'!A:I,HLOOKUP(Form!$E308,'TC Income Limits'!$B$1:$I$1,1,FALSE)+1,FALSE)),IF(ISBLANK($L308),"",VLOOKUP(IF($H308&gt;0,CONCATENATE($H308*100," ",$P$8),CONCATENATE($H308," ",$P$8)),'Income Limit'!A:L,HLOOKUP(Form!$E308,'Income Limit'!$E$1:$L$1,1,FALSE)+4,FALSE)))</f>
        <v/>
      </c>
      <c r="T308" s="92" t="str">
        <f>IF(OR(ISBLANK(B308),ISBLANK(E308),ISBLANK(G308),ISBLANK(H308),ISBLANK(L308),ISBLANK(P272)),"",IF(P272="lihtc", VLOOKUP(IF($H308&gt;0,CONCATENATE($H308*100," ",$P$8),CONCATENATE($H308," ",$P$8)),'TC Rent Limits'!A:I,HLOOKUP(Form!$B308+1,'TC Rent Limits'!$B$1:$I$1,1,FALSE)+1,FALSE),IF(P272="state",VLOOKUP(IF($H308&gt;0,CONCATENATE($H308*100," ",$P$8),CONCATENATE($H308," ",$P$8)),'Rent Limit'!A:L,HLOOKUP(Form!$E308,'Rent Limit'!$E$1:$L$1,1,FALSE)+4,FALSE),"")))</f>
        <v/>
      </c>
    </row>
    <row r="309" spans="1:20" x14ac:dyDescent="0.25">
      <c r="A309" s="79"/>
      <c r="B309" s="79"/>
      <c r="C309" s="79"/>
      <c r="D309" s="79"/>
      <c r="E309" s="79"/>
      <c r="F309" s="79"/>
      <c r="G309" s="79"/>
      <c r="H309" s="80"/>
      <c r="I309" s="79"/>
      <c r="J309" s="79"/>
      <c r="K309" s="79"/>
      <c r="L309" s="79"/>
      <c r="M309" s="79"/>
      <c r="N309" s="79"/>
      <c r="O309" s="79"/>
      <c r="P309" s="79"/>
      <c r="Q309" s="79"/>
      <c r="S309" s="57" t="str">
        <f>IF($P$7="LIHTC",IF(ISBLANK($G309),"",VLOOKUP(IF($H309&gt;0,CONCATENATE($H309*100," ",$P$8),CONCATENATE($H309," ",$P$8)),'TC Income Limits'!A:I,HLOOKUP(Form!$E309,'TC Income Limits'!$B$1:$I$1,1,FALSE)+1,FALSE)),IF(ISBLANK($L309),"",VLOOKUP(IF($H309&gt;0,CONCATENATE($H309*100," ",$P$8),CONCATENATE($H309," ",$P$8)),'Income Limit'!A:L,HLOOKUP(Form!$E309,'Income Limit'!$E$1:$L$1,1,FALSE)+4,FALSE)))</f>
        <v/>
      </c>
      <c r="T309" s="92" t="str">
        <f>IF(OR(ISBLANK(B309),ISBLANK(E309),ISBLANK(G309),ISBLANK(H309),ISBLANK(L309),ISBLANK(P273)),"",IF(P273="lihtc", VLOOKUP(IF($H309&gt;0,CONCATENATE($H309*100," ",$P$8),CONCATENATE($H309," ",$P$8)),'TC Rent Limits'!A:I,HLOOKUP(Form!$B309+1,'TC Rent Limits'!$B$1:$I$1,1,FALSE)+1,FALSE),IF(P273="state",VLOOKUP(IF($H309&gt;0,CONCATENATE($H309*100," ",$P$8),CONCATENATE($H309," ",$P$8)),'Rent Limit'!A:L,HLOOKUP(Form!$E309,'Rent Limit'!$E$1:$L$1,1,FALSE)+4,FALSE),"")))</f>
        <v/>
      </c>
    </row>
    <row r="310" spans="1:20" x14ac:dyDescent="0.25">
      <c r="A310" s="79"/>
      <c r="B310" s="79"/>
      <c r="C310" s="79"/>
      <c r="D310" s="79"/>
      <c r="E310" s="79"/>
      <c r="F310" s="79"/>
      <c r="G310" s="79"/>
      <c r="H310" s="80"/>
      <c r="I310" s="79"/>
      <c r="J310" s="79"/>
      <c r="K310" s="79"/>
      <c r="L310" s="79"/>
      <c r="M310" s="79"/>
      <c r="N310" s="79"/>
      <c r="O310" s="79"/>
      <c r="P310" s="79"/>
      <c r="Q310" s="79"/>
      <c r="S310" s="57" t="str">
        <f>IF($P$7="LIHTC",IF(ISBLANK($G310),"",VLOOKUP(IF($H310&gt;0,CONCATENATE($H310*100," ",$P$8),CONCATENATE($H310," ",$P$8)),'TC Income Limits'!A:I,HLOOKUP(Form!$E310,'TC Income Limits'!$B$1:$I$1,1,FALSE)+1,FALSE)),IF(ISBLANK($L310),"",VLOOKUP(IF($H310&gt;0,CONCATENATE($H310*100," ",$P$8),CONCATENATE($H310," ",$P$8)),'Income Limit'!A:L,HLOOKUP(Form!$E310,'Income Limit'!$E$1:$L$1,1,FALSE)+4,FALSE)))</f>
        <v/>
      </c>
      <c r="T310" s="92" t="str">
        <f>IF(OR(ISBLANK(B310),ISBLANK(E310),ISBLANK(G310),ISBLANK(H310),ISBLANK(L310),ISBLANK(P274)),"",IF(P274="lihtc", VLOOKUP(IF($H310&gt;0,CONCATENATE($H310*100," ",$P$8),CONCATENATE($H310," ",$P$8)),'TC Rent Limits'!A:I,HLOOKUP(Form!$B310+1,'TC Rent Limits'!$B$1:$I$1,1,FALSE)+1,FALSE),IF(P274="state",VLOOKUP(IF($H310&gt;0,CONCATENATE($H310*100," ",$P$8),CONCATENATE($H310," ",$P$8)),'Rent Limit'!A:L,HLOOKUP(Form!$E310,'Rent Limit'!$E$1:$L$1,1,FALSE)+4,FALSE),"")))</f>
        <v/>
      </c>
    </row>
    <row r="311" spans="1:20" x14ac:dyDescent="0.25">
      <c r="A311" s="79"/>
      <c r="B311" s="79"/>
      <c r="C311" s="79"/>
      <c r="D311" s="79"/>
      <c r="E311" s="79"/>
      <c r="F311" s="79"/>
      <c r="G311" s="79"/>
      <c r="H311" s="80"/>
      <c r="I311" s="79"/>
      <c r="J311" s="79"/>
      <c r="K311" s="79"/>
      <c r="L311" s="79"/>
      <c r="M311" s="79"/>
      <c r="N311" s="79"/>
      <c r="O311" s="79"/>
      <c r="P311" s="79"/>
      <c r="Q311" s="79"/>
      <c r="S311" s="57" t="str">
        <f>IF($P$7="LIHTC",IF(ISBLANK($G311),"",VLOOKUP(IF($H311&gt;0,CONCATENATE($H311*100," ",$P$8),CONCATENATE($H311," ",$P$8)),'TC Income Limits'!A:I,HLOOKUP(Form!$E311,'TC Income Limits'!$B$1:$I$1,1,FALSE)+1,FALSE)),IF(ISBLANK($L311),"",VLOOKUP(IF($H311&gt;0,CONCATENATE($H311*100," ",$P$8),CONCATENATE($H311," ",$P$8)),'Income Limit'!A:L,HLOOKUP(Form!$E311,'Income Limit'!$E$1:$L$1,1,FALSE)+4,FALSE)))</f>
        <v/>
      </c>
      <c r="T311" s="92" t="str">
        <f>IF(OR(ISBLANK(B311),ISBLANK(E311),ISBLANK(G311),ISBLANK(H311),ISBLANK(L311),ISBLANK(P275)),"",IF(P275="lihtc", VLOOKUP(IF($H311&gt;0,CONCATENATE($H311*100," ",$P$8),CONCATENATE($H311," ",$P$8)),'TC Rent Limits'!A:I,HLOOKUP(Form!$B311+1,'TC Rent Limits'!$B$1:$I$1,1,FALSE)+1,FALSE),IF(P275="state",VLOOKUP(IF($H311&gt;0,CONCATENATE($H311*100," ",$P$8),CONCATENATE($H311," ",$P$8)),'Rent Limit'!A:L,HLOOKUP(Form!$E311,'Rent Limit'!$E$1:$L$1,1,FALSE)+4,FALSE),"")))</f>
        <v/>
      </c>
    </row>
    <row r="312" spans="1:20" x14ac:dyDescent="0.25">
      <c r="A312" s="79"/>
      <c r="B312" s="79"/>
      <c r="C312" s="79"/>
      <c r="D312" s="79"/>
      <c r="E312" s="79"/>
      <c r="F312" s="79"/>
      <c r="G312" s="79"/>
      <c r="H312" s="80"/>
      <c r="I312" s="79"/>
      <c r="J312" s="79"/>
      <c r="K312" s="79"/>
      <c r="L312" s="79"/>
      <c r="M312" s="79"/>
      <c r="N312" s="79"/>
      <c r="O312" s="79"/>
      <c r="P312" s="79"/>
      <c r="Q312" s="79"/>
      <c r="S312" s="57" t="str">
        <f>IF($P$7="LIHTC",IF(ISBLANK($G312),"",VLOOKUP(IF($H312&gt;0,CONCATENATE($H312*100," ",$P$8),CONCATENATE($H312," ",$P$8)),'TC Income Limits'!A:I,HLOOKUP(Form!$E312,'TC Income Limits'!$B$1:$I$1,1,FALSE)+1,FALSE)),IF(ISBLANK($L312),"",VLOOKUP(IF($H312&gt;0,CONCATENATE($H312*100," ",$P$8),CONCATENATE($H312," ",$P$8)),'Income Limit'!A:L,HLOOKUP(Form!$E312,'Income Limit'!$E$1:$L$1,1,FALSE)+4,FALSE)))</f>
        <v/>
      </c>
      <c r="T312" s="92" t="str">
        <f>IF(OR(ISBLANK(B312),ISBLANK(E312),ISBLANK(G312),ISBLANK(H312),ISBLANK(L312),ISBLANK(P276)),"",IF(P276="lihtc", VLOOKUP(IF($H312&gt;0,CONCATENATE($H312*100," ",$P$8),CONCATENATE($H312," ",$P$8)),'TC Rent Limits'!A:I,HLOOKUP(Form!$B312+1,'TC Rent Limits'!$B$1:$I$1,1,FALSE)+1,FALSE),IF(P276="state",VLOOKUP(IF($H312&gt;0,CONCATENATE($H312*100," ",$P$8),CONCATENATE($H312," ",$P$8)),'Rent Limit'!A:L,HLOOKUP(Form!$E312,'Rent Limit'!$E$1:$L$1,1,FALSE)+4,FALSE),"")))</f>
        <v/>
      </c>
    </row>
    <row r="313" spans="1:20" x14ac:dyDescent="0.25">
      <c r="A313" s="79"/>
      <c r="B313" s="79"/>
      <c r="C313" s="79"/>
      <c r="D313" s="79"/>
      <c r="E313" s="79"/>
      <c r="F313" s="79"/>
      <c r="G313" s="79"/>
      <c r="H313" s="80"/>
      <c r="I313" s="79"/>
      <c r="J313" s="79"/>
      <c r="K313" s="79"/>
      <c r="L313" s="79"/>
      <c r="M313" s="79"/>
      <c r="N313" s="79"/>
      <c r="O313" s="79"/>
      <c r="P313" s="79"/>
      <c r="Q313" s="79"/>
      <c r="S313" s="57" t="str">
        <f>IF($P$7="LIHTC",IF(ISBLANK($G313),"",VLOOKUP(IF($H313&gt;0,CONCATENATE($H313*100," ",$P$8),CONCATENATE($H313," ",$P$8)),'TC Income Limits'!A:I,HLOOKUP(Form!$E313,'TC Income Limits'!$B$1:$I$1,1,FALSE)+1,FALSE)),IF(ISBLANK($L313),"",VLOOKUP(IF($H313&gt;0,CONCATENATE($H313*100," ",$P$8),CONCATENATE($H313," ",$P$8)),'Income Limit'!A:L,HLOOKUP(Form!$E313,'Income Limit'!$E$1:$L$1,1,FALSE)+4,FALSE)))</f>
        <v/>
      </c>
      <c r="T313" s="92" t="str">
        <f>IF(OR(ISBLANK(B313),ISBLANK(E313),ISBLANK(G313),ISBLANK(H313),ISBLANK(L313),ISBLANK(P277)),"",IF(P277="lihtc", VLOOKUP(IF($H313&gt;0,CONCATENATE($H313*100," ",$P$8),CONCATENATE($H313," ",$P$8)),'TC Rent Limits'!A:I,HLOOKUP(Form!$B313+1,'TC Rent Limits'!$B$1:$I$1,1,FALSE)+1,FALSE),IF(P277="state",VLOOKUP(IF($H313&gt;0,CONCATENATE($H313*100," ",$P$8),CONCATENATE($H313," ",$P$8)),'Rent Limit'!A:L,HLOOKUP(Form!$E313,'Rent Limit'!$E$1:$L$1,1,FALSE)+4,FALSE),"")))</f>
        <v/>
      </c>
    </row>
    <row r="314" spans="1:20" x14ac:dyDescent="0.25">
      <c r="A314" s="79"/>
      <c r="B314" s="79"/>
      <c r="C314" s="79"/>
      <c r="D314" s="79"/>
      <c r="E314" s="79"/>
      <c r="F314" s="79"/>
      <c r="G314" s="79"/>
      <c r="H314" s="80"/>
      <c r="I314" s="79"/>
      <c r="J314" s="79"/>
      <c r="K314" s="79"/>
      <c r="L314" s="79"/>
      <c r="M314" s="79"/>
      <c r="N314" s="79"/>
      <c r="O314" s="79"/>
      <c r="P314" s="79"/>
      <c r="Q314" s="79"/>
      <c r="S314" s="57" t="str">
        <f>IF($P$7="LIHTC",IF(ISBLANK($G314),"",VLOOKUP(IF($H314&gt;0,CONCATENATE($H314*100," ",$P$8),CONCATENATE($H314," ",$P$8)),'TC Income Limits'!A:I,HLOOKUP(Form!$E314,'TC Income Limits'!$B$1:$I$1,1,FALSE)+1,FALSE)),IF(ISBLANK($L314),"",VLOOKUP(IF($H314&gt;0,CONCATENATE($H314*100," ",$P$8),CONCATENATE($H314," ",$P$8)),'Income Limit'!A:L,HLOOKUP(Form!$E314,'Income Limit'!$E$1:$L$1,1,FALSE)+4,FALSE)))</f>
        <v/>
      </c>
      <c r="T314" s="92" t="str">
        <f>IF(OR(ISBLANK(B314),ISBLANK(E314),ISBLANK(G314),ISBLANK(H314),ISBLANK(L314),ISBLANK(P278)),"",IF(P278="lihtc", VLOOKUP(IF($H314&gt;0,CONCATENATE($H314*100," ",$P$8),CONCATENATE($H314," ",$P$8)),'TC Rent Limits'!A:I,HLOOKUP(Form!$B314+1,'TC Rent Limits'!$B$1:$I$1,1,FALSE)+1,FALSE),IF(P278="state",VLOOKUP(IF($H314&gt;0,CONCATENATE($H314*100," ",$P$8),CONCATENATE($H314," ",$P$8)),'Rent Limit'!A:L,HLOOKUP(Form!$E314,'Rent Limit'!$E$1:$L$1,1,FALSE)+4,FALSE),"")))</f>
        <v/>
      </c>
    </row>
    <row r="315" spans="1:20" x14ac:dyDescent="0.25">
      <c r="A315" s="79"/>
      <c r="B315" s="79"/>
      <c r="C315" s="79"/>
      <c r="D315" s="79"/>
      <c r="E315" s="79"/>
      <c r="F315" s="79"/>
      <c r="G315" s="79"/>
      <c r="H315" s="80"/>
      <c r="I315" s="79"/>
      <c r="J315" s="79"/>
      <c r="K315" s="79"/>
      <c r="L315" s="79"/>
      <c r="M315" s="79"/>
      <c r="N315" s="79"/>
      <c r="O315" s="79"/>
      <c r="P315" s="79"/>
      <c r="Q315" s="79"/>
      <c r="S315" s="57" t="str">
        <f>IF($P$7="LIHTC",IF(ISBLANK($G315),"",VLOOKUP(IF($H315&gt;0,CONCATENATE($H315*100," ",$P$8),CONCATENATE($H315," ",$P$8)),'TC Income Limits'!A:I,HLOOKUP(Form!$E315,'TC Income Limits'!$B$1:$I$1,1,FALSE)+1,FALSE)),IF(ISBLANK($L315),"",VLOOKUP(IF($H315&gt;0,CONCATENATE($H315*100," ",$P$8),CONCATENATE($H315," ",$P$8)),'Income Limit'!A:L,HLOOKUP(Form!$E315,'Income Limit'!$E$1:$L$1,1,FALSE)+4,FALSE)))</f>
        <v/>
      </c>
      <c r="T315" s="92" t="str">
        <f>IF(OR(ISBLANK(B315),ISBLANK(E315),ISBLANK(G315),ISBLANK(H315),ISBLANK(L315),ISBLANK(P279)),"",IF(P279="lihtc", VLOOKUP(IF($H315&gt;0,CONCATENATE($H315*100," ",$P$8),CONCATENATE($H315," ",$P$8)),'TC Rent Limits'!A:I,HLOOKUP(Form!$B315+1,'TC Rent Limits'!$B$1:$I$1,1,FALSE)+1,FALSE),IF(P279="state",VLOOKUP(IF($H315&gt;0,CONCATENATE($H315*100," ",$P$8),CONCATENATE($H315," ",$P$8)),'Rent Limit'!A:L,HLOOKUP(Form!$E315,'Rent Limit'!$E$1:$L$1,1,FALSE)+4,FALSE),"")))</f>
        <v/>
      </c>
    </row>
    <row r="316" spans="1:20" x14ac:dyDescent="0.25">
      <c r="A316" s="79"/>
      <c r="B316" s="79"/>
      <c r="C316" s="79"/>
      <c r="D316" s="79"/>
      <c r="E316" s="79"/>
      <c r="F316" s="79"/>
      <c r="G316" s="79"/>
      <c r="H316" s="80"/>
      <c r="I316" s="79"/>
      <c r="J316" s="79"/>
      <c r="K316" s="79"/>
      <c r="L316" s="79"/>
      <c r="M316" s="79"/>
      <c r="N316" s="79"/>
      <c r="O316" s="79"/>
      <c r="P316" s="79"/>
      <c r="Q316" s="79"/>
      <c r="S316" s="57" t="str">
        <f>IF($P$7="LIHTC",IF(ISBLANK($G316),"",VLOOKUP(IF($H316&gt;0,CONCATENATE($H316*100," ",$P$8),CONCATENATE($H316," ",$P$8)),'TC Income Limits'!A:I,HLOOKUP(Form!$E316,'TC Income Limits'!$B$1:$I$1,1,FALSE)+1,FALSE)),IF(ISBLANK($L316),"",VLOOKUP(IF($H316&gt;0,CONCATENATE($H316*100," ",$P$8),CONCATENATE($H316," ",$P$8)),'Income Limit'!A:L,HLOOKUP(Form!$E316,'Income Limit'!$E$1:$L$1,1,FALSE)+4,FALSE)))</f>
        <v/>
      </c>
      <c r="T316" s="92" t="str">
        <f>IF(OR(ISBLANK(B316),ISBLANK(E316),ISBLANK(G316),ISBLANK(H316),ISBLANK(L316),ISBLANK(P280)),"",IF(P280="lihtc", VLOOKUP(IF($H316&gt;0,CONCATENATE($H316*100," ",$P$8),CONCATENATE($H316," ",$P$8)),'TC Rent Limits'!A:I,HLOOKUP(Form!$B316+1,'TC Rent Limits'!$B$1:$I$1,1,FALSE)+1,FALSE),IF(P280="state",VLOOKUP(IF($H316&gt;0,CONCATENATE($H316*100," ",$P$8),CONCATENATE($H316," ",$P$8)),'Rent Limit'!A:L,HLOOKUP(Form!$E316,'Rent Limit'!$E$1:$L$1,1,FALSE)+4,FALSE),"")))</f>
        <v/>
      </c>
    </row>
    <row r="317" spans="1:20" x14ac:dyDescent="0.25">
      <c r="A317" s="79"/>
      <c r="B317" s="79"/>
      <c r="C317" s="79"/>
      <c r="D317" s="79"/>
      <c r="E317" s="79"/>
      <c r="F317" s="79"/>
      <c r="G317" s="79"/>
      <c r="H317" s="80"/>
      <c r="I317" s="79"/>
      <c r="J317" s="79"/>
      <c r="K317" s="79"/>
      <c r="L317" s="79"/>
      <c r="M317" s="79"/>
      <c r="N317" s="79"/>
      <c r="O317" s="79"/>
      <c r="P317" s="79"/>
      <c r="Q317" s="79"/>
      <c r="S317" s="57" t="str">
        <f>IF($P$7="LIHTC",IF(ISBLANK($G317),"",VLOOKUP(IF($H317&gt;0,CONCATENATE($H317*100," ",$P$8),CONCATENATE($H317," ",$P$8)),'TC Income Limits'!A:I,HLOOKUP(Form!$E317,'TC Income Limits'!$B$1:$I$1,1,FALSE)+1,FALSE)),IF(ISBLANK($L317),"",VLOOKUP(IF($H317&gt;0,CONCATENATE($H317*100," ",$P$8),CONCATENATE($H317," ",$P$8)),'Income Limit'!A:L,HLOOKUP(Form!$E317,'Income Limit'!$E$1:$L$1,1,FALSE)+4,FALSE)))</f>
        <v/>
      </c>
      <c r="T317" s="92" t="str">
        <f>IF(OR(ISBLANK(B317),ISBLANK(E317),ISBLANK(G317),ISBLANK(H317),ISBLANK(L317),ISBLANK(P281)),"",IF(P281="lihtc", VLOOKUP(IF($H317&gt;0,CONCATENATE($H317*100," ",$P$8),CONCATENATE($H317," ",$P$8)),'TC Rent Limits'!A:I,HLOOKUP(Form!$B317+1,'TC Rent Limits'!$B$1:$I$1,1,FALSE)+1,FALSE),IF(P281="state",VLOOKUP(IF($H317&gt;0,CONCATENATE($H317*100," ",$P$8),CONCATENATE($H317," ",$P$8)),'Rent Limit'!A:L,HLOOKUP(Form!$E317,'Rent Limit'!$E$1:$L$1,1,FALSE)+4,FALSE),"")))</f>
        <v/>
      </c>
    </row>
    <row r="318" spans="1:20" x14ac:dyDescent="0.25">
      <c r="A318" s="79"/>
      <c r="B318" s="79"/>
      <c r="C318" s="79"/>
      <c r="D318" s="79"/>
      <c r="E318" s="79"/>
      <c r="F318" s="79"/>
      <c r="G318" s="79"/>
      <c r="H318" s="80"/>
      <c r="I318" s="79"/>
      <c r="J318" s="79"/>
      <c r="K318" s="79"/>
      <c r="L318" s="79"/>
      <c r="M318" s="79"/>
      <c r="N318" s="79"/>
      <c r="O318" s="79"/>
      <c r="P318" s="79"/>
      <c r="Q318" s="79"/>
      <c r="S318" s="57" t="str">
        <f>IF($P$7="LIHTC",IF(ISBLANK($G318),"",VLOOKUP(IF($H318&gt;0,CONCATENATE($H318*100," ",$P$8),CONCATENATE($H318," ",$P$8)),'TC Income Limits'!A:I,HLOOKUP(Form!$E318,'TC Income Limits'!$B$1:$I$1,1,FALSE)+1,FALSE)),IF(ISBLANK($L318),"",VLOOKUP(IF($H318&gt;0,CONCATENATE($H318*100," ",$P$8),CONCATENATE($H318," ",$P$8)),'Income Limit'!A:L,HLOOKUP(Form!$E318,'Income Limit'!$E$1:$L$1,1,FALSE)+4,FALSE)))</f>
        <v/>
      </c>
      <c r="T318" s="92" t="str">
        <f>IF(OR(ISBLANK(B318),ISBLANK(E318),ISBLANK(G318),ISBLANK(H318),ISBLANK(L318),ISBLANK(P282)),"",IF(P282="lihtc", VLOOKUP(IF($H318&gt;0,CONCATENATE($H318*100," ",$P$8),CONCATENATE($H318," ",$P$8)),'TC Rent Limits'!A:I,HLOOKUP(Form!$B318+1,'TC Rent Limits'!$B$1:$I$1,1,FALSE)+1,FALSE),IF(P282="state",VLOOKUP(IF($H318&gt;0,CONCATENATE($H318*100," ",$P$8),CONCATENATE($H318," ",$P$8)),'Rent Limit'!A:L,HLOOKUP(Form!$E318,'Rent Limit'!$E$1:$L$1,1,FALSE)+4,FALSE),"")))</f>
        <v/>
      </c>
    </row>
    <row r="319" spans="1:20" x14ac:dyDescent="0.25">
      <c r="A319" s="79"/>
      <c r="B319" s="79"/>
      <c r="C319" s="79"/>
      <c r="D319" s="79"/>
      <c r="E319" s="79"/>
      <c r="F319" s="79"/>
      <c r="G319" s="79"/>
      <c r="H319" s="80"/>
      <c r="I319" s="79"/>
      <c r="J319" s="79"/>
      <c r="K319" s="79"/>
      <c r="L319" s="79"/>
      <c r="M319" s="79"/>
      <c r="N319" s="79"/>
      <c r="O319" s="79"/>
      <c r="P319" s="79"/>
      <c r="Q319" s="79"/>
      <c r="S319" s="57" t="str">
        <f>IF($P$7="LIHTC",IF(ISBLANK($G319),"",VLOOKUP(IF($H319&gt;0,CONCATENATE($H319*100," ",$P$8),CONCATENATE($H319," ",$P$8)),'TC Income Limits'!A:I,HLOOKUP(Form!$E319,'TC Income Limits'!$B$1:$I$1,1,FALSE)+1,FALSE)),IF(ISBLANK($L319),"",VLOOKUP(IF($H319&gt;0,CONCATENATE($H319*100," ",$P$8),CONCATENATE($H319," ",$P$8)),'Income Limit'!A:L,HLOOKUP(Form!$E319,'Income Limit'!$E$1:$L$1,1,FALSE)+4,FALSE)))</f>
        <v/>
      </c>
      <c r="T319" s="92" t="str">
        <f>IF(OR(ISBLANK(B319),ISBLANK(E319),ISBLANK(G319),ISBLANK(H319),ISBLANK(L319),ISBLANK(P283)),"",IF(P283="lihtc", VLOOKUP(IF($H319&gt;0,CONCATENATE($H319*100," ",$P$8),CONCATENATE($H319," ",$P$8)),'TC Rent Limits'!A:I,HLOOKUP(Form!$B319+1,'TC Rent Limits'!$B$1:$I$1,1,FALSE)+1,FALSE),IF(P283="state",VLOOKUP(IF($H319&gt;0,CONCATENATE($H319*100," ",$P$8),CONCATENATE($H319," ",$P$8)),'Rent Limit'!A:L,HLOOKUP(Form!$E319,'Rent Limit'!$E$1:$L$1,1,FALSE)+4,FALSE),"")))</f>
        <v/>
      </c>
    </row>
    <row r="320" spans="1:20" x14ac:dyDescent="0.25">
      <c r="A320" s="79"/>
      <c r="B320" s="79"/>
      <c r="C320" s="79"/>
      <c r="D320" s="79"/>
      <c r="E320" s="79"/>
      <c r="F320" s="79"/>
      <c r="G320" s="79"/>
      <c r="H320" s="80"/>
      <c r="I320" s="79"/>
      <c r="J320" s="79"/>
      <c r="K320" s="79"/>
      <c r="L320" s="79"/>
      <c r="M320" s="79"/>
      <c r="N320" s="79"/>
      <c r="O320" s="79"/>
      <c r="P320" s="79"/>
      <c r="Q320" s="79"/>
      <c r="S320" s="57" t="str">
        <f>IF($P$7="LIHTC",IF(ISBLANK($G320),"",VLOOKUP(IF($H320&gt;0,CONCATENATE($H320*100," ",$P$8),CONCATENATE($H320," ",$P$8)),'TC Income Limits'!A:I,HLOOKUP(Form!$E320,'TC Income Limits'!$B$1:$I$1,1,FALSE)+1,FALSE)),IF(ISBLANK($L320),"",VLOOKUP(IF($H320&gt;0,CONCATENATE($H320*100," ",$P$8),CONCATENATE($H320," ",$P$8)),'Income Limit'!A:L,HLOOKUP(Form!$E320,'Income Limit'!$E$1:$L$1,1,FALSE)+4,FALSE)))</f>
        <v/>
      </c>
      <c r="T320" s="92" t="str">
        <f>IF(OR(ISBLANK(B320),ISBLANK(E320),ISBLANK(G320),ISBLANK(H320),ISBLANK(L320),ISBLANK(P284)),"",IF(P284="lihtc", VLOOKUP(IF($H320&gt;0,CONCATENATE($H320*100," ",$P$8),CONCATENATE($H320," ",$P$8)),'TC Rent Limits'!A:I,HLOOKUP(Form!$B320+1,'TC Rent Limits'!$B$1:$I$1,1,FALSE)+1,FALSE),IF(P284="state",VLOOKUP(IF($H320&gt;0,CONCATENATE($H320*100," ",$P$8),CONCATENATE($H320," ",$P$8)),'Rent Limit'!A:L,HLOOKUP(Form!$E320,'Rent Limit'!$E$1:$L$1,1,FALSE)+4,FALSE),"")))</f>
        <v/>
      </c>
    </row>
    <row r="321" spans="1:20" x14ac:dyDescent="0.25">
      <c r="A321" s="79"/>
      <c r="B321" s="79"/>
      <c r="C321" s="79"/>
      <c r="D321" s="79"/>
      <c r="E321" s="79"/>
      <c r="F321" s="79"/>
      <c r="G321" s="79"/>
      <c r="H321" s="80"/>
      <c r="I321" s="79"/>
      <c r="J321" s="79"/>
      <c r="K321" s="79"/>
      <c r="L321" s="79"/>
      <c r="M321" s="79"/>
      <c r="N321" s="79"/>
      <c r="O321" s="79"/>
      <c r="P321" s="79"/>
      <c r="Q321" s="79"/>
      <c r="S321" s="57" t="str">
        <f>IF($P$7="LIHTC",IF(ISBLANK($G321),"",VLOOKUP(IF($H321&gt;0,CONCATENATE($H321*100," ",$P$8),CONCATENATE($H321," ",$P$8)),'TC Income Limits'!A:I,HLOOKUP(Form!$E321,'TC Income Limits'!$B$1:$I$1,1,FALSE)+1,FALSE)),IF(ISBLANK($L321),"",VLOOKUP(IF($H321&gt;0,CONCATENATE($H321*100," ",$P$8),CONCATENATE($H321," ",$P$8)),'Income Limit'!A:L,HLOOKUP(Form!$E321,'Income Limit'!$E$1:$L$1,1,FALSE)+4,FALSE)))</f>
        <v/>
      </c>
      <c r="T321" s="92" t="str">
        <f>IF(OR(ISBLANK(B321),ISBLANK(E321),ISBLANK(G321),ISBLANK(H321),ISBLANK(L321),ISBLANK(P285)),"",IF(P285="lihtc", VLOOKUP(IF($H321&gt;0,CONCATENATE($H321*100," ",$P$8),CONCATENATE($H321," ",$P$8)),'TC Rent Limits'!A:I,HLOOKUP(Form!$B321+1,'TC Rent Limits'!$B$1:$I$1,1,FALSE)+1,FALSE),IF(P285="state",VLOOKUP(IF($H321&gt;0,CONCATENATE($H321*100," ",$P$8),CONCATENATE($H321," ",$P$8)),'Rent Limit'!A:L,HLOOKUP(Form!$E321,'Rent Limit'!$E$1:$L$1,1,FALSE)+4,FALSE),"")))</f>
        <v/>
      </c>
    </row>
    <row r="322" spans="1:20" x14ac:dyDescent="0.25">
      <c r="A322" s="79"/>
      <c r="B322" s="79"/>
      <c r="C322" s="79"/>
      <c r="D322" s="79"/>
      <c r="E322" s="79"/>
      <c r="F322" s="79"/>
      <c r="G322" s="79"/>
      <c r="H322" s="80"/>
      <c r="I322" s="79"/>
      <c r="J322" s="79"/>
      <c r="K322" s="79"/>
      <c r="L322" s="79"/>
      <c r="M322" s="79"/>
      <c r="N322" s="79"/>
      <c r="O322" s="79"/>
      <c r="P322" s="79"/>
      <c r="Q322" s="79"/>
      <c r="S322" s="57" t="str">
        <f>IF($P$7="LIHTC",IF(ISBLANK($G322),"",VLOOKUP(IF($H322&gt;0,CONCATENATE($H322*100," ",$P$8),CONCATENATE($H322," ",$P$8)),'TC Income Limits'!A:I,HLOOKUP(Form!$E322,'TC Income Limits'!$B$1:$I$1,1,FALSE)+1,FALSE)),IF(ISBLANK($L322),"",VLOOKUP(IF($H322&gt;0,CONCATENATE($H322*100," ",$P$8),CONCATENATE($H322," ",$P$8)),'Income Limit'!A:L,HLOOKUP(Form!$E322,'Income Limit'!$E$1:$L$1,1,FALSE)+4,FALSE)))</f>
        <v/>
      </c>
      <c r="T322" s="92" t="str">
        <f>IF(OR(ISBLANK(B322),ISBLANK(E322),ISBLANK(G322),ISBLANK(H322),ISBLANK(L322),ISBLANK(P286)),"",IF(P286="lihtc", VLOOKUP(IF($H322&gt;0,CONCATENATE($H322*100," ",$P$8),CONCATENATE($H322," ",$P$8)),'TC Rent Limits'!A:I,HLOOKUP(Form!$B322+1,'TC Rent Limits'!$B$1:$I$1,1,FALSE)+1,FALSE),IF(P286="state",VLOOKUP(IF($H322&gt;0,CONCATENATE($H322*100," ",$P$8),CONCATENATE($H322," ",$P$8)),'Rent Limit'!A:L,HLOOKUP(Form!$E322,'Rent Limit'!$E$1:$L$1,1,FALSE)+4,FALSE),"")))</f>
        <v/>
      </c>
    </row>
    <row r="323" spans="1:20" x14ac:dyDescent="0.25">
      <c r="A323" s="79"/>
      <c r="B323" s="79"/>
      <c r="C323" s="79"/>
      <c r="D323" s="79"/>
      <c r="E323" s="79"/>
      <c r="F323" s="79"/>
      <c r="G323" s="79"/>
      <c r="H323" s="80"/>
      <c r="I323" s="79"/>
      <c r="J323" s="79"/>
      <c r="K323" s="79"/>
      <c r="L323" s="79"/>
      <c r="M323" s="79"/>
      <c r="N323" s="79"/>
      <c r="O323" s="79"/>
      <c r="P323" s="79"/>
      <c r="Q323" s="79"/>
      <c r="S323" s="57" t="str">
        <f>IF($P$7="LIHTC",IF(ISBLANK($G323),"",VLOOKUP(IF($H323&gt;0,CONCATENATE($H323*100," ",$P$8),CONCATENATE($H323," ",$P$8)),'TC Income Limits'!A:I,HLOOKUP(Form!$E323,'TC Income Limits'!$B$1:$I$1,1,FALSE)+1,FALSE)),IF(ISBLANK($L323),"",VLOOKUP(IF($H323&gt;0,CONCATENATE($H323*100," ",$P$8),CONCATENATE($H323," ",$P$8)),'Income Limit'!A:L,HLOOKUP(Form!$E323,'Income Limit'!$E$1:$L$1,1,FALSE)+4,FALSE)))</f>
        <v/>
      </c>
      <c r="T323" s="92" t="str">
        <f>IF(OR(ISBLANK(B323),ISBLANK(E323),ISBLANK(G323),ISBLANK(H323),ISBLANK(L323),ISBLANK(P287)),"",IF(P287="lihtc", VLOOKUP(IF($H323&gt;0,CONCATENATE($H323*100," ",$P$8),CONCATENATE($H323," ",$P$8)),'TC Rent Limits'!A:I,HLOOKUP(Form!$B323+1,'TC Rent Limits'!$B$1:$I$1,1,FALSE)+1,FALSE),IF(P287="state",VLOOKUP(IF($H323&gt;0,CONCATENATE($H323*100," ",$P$8),CONCATENATE($H323," ",$P$8)),'Rent Limit'!A:L,HLOOKUP(Form!$E323,'Rent Limit'!$E$1:$L$1,1,FALSE)+4,FALSE),"")))</f>
        <v/>
      </c>
    </row>
    <row r="324" spans="1:20" x14ac:dyDescent="0.25">
      <c r="A324" s="79"/>
      <c r="B324" s="79"/>
      <c r="C324" s="79"/>
      <c r="D324" s="79"/>
      <c r="E324" s="79"/>
      <c r="F324" s="79"/>
      <c r="G324" s="79"/>
      <c r="H324" s="80"/>
      <c r="I324" s="79"/>
      <c r="J324" s="79"/>
      <c r="K324" s="79"/>
      <c r="L324" s="79"/>
      <c r="M324" s="79"/>
      <c r="N324" s="79"/>
      <c r="O324" s="79"/>
      <c r="P324" s="79"/>
      <c r="Q324" s="79"/>
      <c r="S324" s="57" t="str">
        <f>IF($P$7="LIHTC",IF(ISBLANK($G324),"",VLOOKUP(IF($H324&gt;0,CONCATENATE($H324*100," ",$P$8),CONCATENATE($H324," ",$P$8)),'TC Income Limits'!A:I,HLOOKUP(Form!$E324,'TC Income Limits'!$B$1:$I$1,1,FALSE)+1,FALSE)),IF(ISBLANK($L324),"",VLOOKUP(IF($H324&gt;0,CONCATENATE($H324*100," ",$P$8),CONCATENATE($H324," ",$P$8)),'Income Limit'!A:L,HLOOKUP(Form!$E324,'Income Limit'!$E$1:$L$1,1,FALSE)+4,FALSE)))</f>
        <v/>
      </c>
      <c r="T324" s="92" t="str">
        <f>IF(OR(ISBLANK(B324),ISBLANK(E324),ISBLANK(G324),ISBLANK(H324),ISBLANK(L324),ISBLANK(P288)),"",IF(P288="lihtc", VLOOKUP(IF($H324&gt;0,CONCATENATE($H324*100," ",$P$8),CONCATENATE($H324," ",$P$8)),'TC Rent Limits'!A:I,HLOOKUP(Form!$B324+1,'TC Rent Limits'!$B$1:$I$1,1,FALSE)+1,FALSE),IF(P288="state",VLOOKUP(IF($H324&gt;0,CONCATENATE($H324*100," ",$P$8),CONCATENATE($H324," ",$P$8)),'Rent Limit'!A:L,HLOOKUP(Form!$E324,'Rent Limit'!$E$1:$L$1,1,FALSE)+4,FALSE),"")))</f>
        <v/>
      </c>
    </row>
    <row r="325" spans="1:20" x14ac:dyDescent="0.25">
      <c r="A325" s="79"/>
      <c r="B325" s="79"/>
      <c r="C325" s="79"/>
      <c r="D325" s="79"/>
      <c r="E325" s="79"/>
      <c r="F325" s="79"/>
      <c r="G325" s="79"/>
      <c r="H325" s="80"/>
      <c r="I325" s="79"/>
      <c r="J325" s="79"/>
      <c r="K325" s="79"/>
      <c r="L325" s="79"/>
      <c r="M325" s="79"/>
      <c r="N325" s="79"/>
      <c r="O325" s="79"/>
      <c r="P325" s="79"/>
      <c r="Q325" s="79"/>
      <c r="S325" s="57" t="str">
        <f>IF($P$7="LIHTC",IF(ISBLANK($G325),"",VLOOKUP(IF($H325&gt;0,CONCATENATE($H325*100," ",$P$8),CONCATENATE($H325," ",$P$8)),'TC Income Limits'!A:I,HLOOKUP(Form!$E325,'TC Income Limits'!$B$1:$I$1,1,FALSE)+1,FALSE)),IF(ISBLANK($L325),"",VLOOKUP(IF($H325&gt;0,CONCATENATE($H325*100," ",$P$8),CONCATENATE($H325," ",$P$8)),'Income Limit'!A:L,HLOOKUP(Form!$E325,'Income Limit'!$E$1:$L$1,1,FALSE)+4,FALSE)))</f>
        <v/>
      </c>
      <c r="T325" s="92" t="str">
        <f>IF(OR(ISBLANK(B325),ISBLANK(E325),ISBLANK(G325),ISBLANK(H325),ISBLANK(L325),ISBLANK(P289)),"",IF(P289="lihtc", VLOOKUP(IF($H325&gt;0,CONCATENATE($H325*100," ",$P$8),CONCATENATE($H325," ",$P$8)),'TC Rent Limits'!A:I,HLOOKUP(Form!$B325+1,'TC Rent Limits'!$B$1:$I$1,1,FALSE)+1,FALSE),IF(P289="state",VLOOKUP(IF($H325&gt;0,CONCATENATE($H325*100," ",$P$8),CONCATENATE($H325," ",$P$8)),'Rent Limit'!A:L,HLOOKUP(Form!$E325,'Rent Limit'!$E$1:$L$1,1,FALSE)+4,FALSE),"")))</f>
        <v/>
      </c>
    </row>
    <row r="326" spans="1:20" x14ac:dyDescent="0.25">
      <c r="A326" s="79"/>
      <c r="B326" s="79"/>
      <c r="C326" s="79"/>
      <c r="D326" s="79"/>
      <c r="E326" s="79"/>
      <c r="F326" s="79"/>
      <c r="G326" s="79"/>
      <c r="H326" s="80"/>
      <c r="I326" s="79"/>
      <c r="J326" s="79"/>
      <c r="K326" s="79"/>
      <c r="L326" s="79"/>
      <c r="M326" s="79"/>
      <c r="N326" s="79"/>
      <c r="O326" s="79"/>
      <c r="P326" s="79"/>
      <c r="Q326" s="79"/>
      <c r="S326" s="57" t="str">
        <f>IF($P$7="LIHTC",IF(ISBLANK($G326),"",VLOOKUP(IF($H326&gt;0,CONCATENATE($H326*100," ",$P$8),CONCATENATE($H326," ",$P$8)),'TC Income Limits'!A:I,HLOOKUP(Form!$E326,'TC Income Limits'!$B$1:$I$1,1,FALSE)+1,FALSE)),IF(ISBLANK($L326),"",VLOOKUP(IF($H326&gt;0,CONCATENATE($H326*100," ",$P$8),CONCATENATE($H326," ",$P$8)),'Income Limit'!A:L,HLOOKUP(Form!$E326,'Income Limit'!$E$1:$L$1,1,FALSE)+4,FALSE)))</f>
        <v/>
      </c>
      <c r="T326" s="92" t="str">
        <f>IF(OR(ISBLANK(B326),ISBLANK(E326),ISBLANK(G326),ISBLANK(H326),ISBLANK(L326),ISBLANK(P290)),"",IF(P290="lihtc", VLOOKUP(IF($H326&gt;0,CONCATENATE($H326*100," ",$P$8),CONCATENATE($H326," ",$P$8)),'TC Rent Limits'!A:I,HLOOKUP(Form!$B326+1,'TC Rent Limits'!$B$1:$I$1,1,FALSE)+1,FALSE),IF(P290="state",VLOOKUP(IF($H326&gt;0,CONCATENATE($H326*100," ",$P$8),CONCATENATE($H326," ",$P$8)),'Rent Limit'!A:L,HLOOKUP(Form!$E326,'Rent Limit'!$E$1:$L$1,1,FALSE)+4,FALSE),"")))</f>
        <v/>
      </c>
    </row>
    <row r="327" spans="1:20" x14ac:dyDescent="0.25">
      <c r="A327" s="79"/>
      <c r="B327" s="79"/>
      <c r="C327" s="79"/>
      <c r="D327" s="79"/>
      <c r="E327" s="79"/>
      <c r="F327" s="79"/>
      <c r="G327" s="79"/>
      <c r="H327" s="80"/>
      <c r="I327" s="79"/>
      <c r="J327" s="79"/>
      <c r="K327" s="79"/>
      <c r="L327" s="79"/>
      <c r="M327" s="79"/>
      <c r="N327" s="79"/>
      <c r="O327" s="79"/>
      <c r="P327" s="79"/>
      <c r="Q327" s="79"/>
      <c r="S327" s="57" t="str">
        <f>IF($P$7="LIHTC",IF(ISBLANK($G327),"",VLOOKUP(IF($H327&gt;0,CONCATENATE($H327*100," ",$P$8),CONCATENATE($H327," ",$P$8)),'TC Income Limits'!A:I,HLOOKUP(Form!$E327,'TC Income Limits'!$B$1:$I$1,1,FALSE)+1,FALSE)),IF(ISBLANK($L327),"",VLOOKUP(IF($H327&gt;0,CONCATENATE($H327*100," ",$P$8),CONCATENATE($H327," ",$P$8)),'Income Limit'!A:L,HLOOKUP(Form!$E327,'Income Limit'!$E$1:$L$1,1,FALSE)+4,FALSE)))</f>
        <v/>
      </c>
      <c r="T327" s="92" t="str">
        <f>IF(OR(ISBLANK(B327),ISBLANK(E327),ISBLANK(G327),ISBLANK(H327),ISBLANK(L327),ISBLANK(P291)),"",IF(P291="lihtc", VLOOKUP(IF($H327&gt;0,CONCATENATE($H327*100," ",$P$8),CONCATENATE($H327," ",$P$8)),'TC Rent Limits'!A:I,HLOOKUP(Form!$B327+1,'TC Rent Limits'!$B$1:$I$1,1,FALSE)+1,FALSE),IF(P291="state",VLOOKUP(IF($H327&gt;0,CONCATENATE($H327*100," ",$P$8),CONCATENATE($H327," ",$P$8)),'Rent Limit'!A:L,HLOOKUP(Form!$E327,'Rent Limit'!$E$1:$L$1,1,FALSE)+4,FALSE),"")))</f>
        <v/>
      </c>
    </row>
    <row r="328" spans="1:20" x14ac:dyDescent="0.25">
      <c r="A328" s="79"/>
      <c r="B328" s="79"/>
      <c r="C328" s="79"/>
      <c r="D328" s="79"/>
      <c r="E328" s="79"/>
      <c r="F328" s="79"/>
      <c r="G328" s="79"/>
      <c r="H328" s="80"/>
      <c r="I328" s="79"/>
      <c r="J328" s="79"/>
      <c r="K328" s="79"/>
      <c r="L328" s="79"/>
      <c r="M328" s="79"/>
      <c r="N328" s="79"/>
      <c r="O328" s="79"/>
      <c r="P328" s="79"/>
      <c r="Q328" s="79"/>
      <c r="S328" s="57" t="str">
        <f>IF($P$7="LIHTC",IF(ISBLANK($G328),"",VLOOKUP(IF($H328&gt;0,CONCATENATE($H328*100," ",$P$8),CONCATENATE($H328," ",$P$8)),'TC Income Limits'!A:I,HLOOKUP(Form!$E328,'TC Income Limits'!$B$1:$I$1,1,FALSE)+1,FALSE)),IF(ISBLANK($L328),"",VLOOKUP(IF($H328&gt;0,CONCATENATE($H328*100," ",$P$8),CONCATENATE($H328," ",$P$8)),'Income Limit'!A:L,HLOOKUP(Form!$E328,'Income Limit'!$E$1:$L$1,1,FALSE)+4,FALSE)))</f>
        <v/>
      </c>
      <c r="T328" s="92" t="str">
        <f>IF(OR(ISBLANK(B328),ISBLANK(E328),ISBLANK(G328),ISBLANK(H328),ISBLANK(L328),ISBLANK(P292)),"",IF(P292="lihtc", VLOOKUP(IF($H328&gt;0,CONCATENATE($H328*100," ",$P$8),CONCATENATE($H328," ",$P$8)),'TC Rent Limits'!A:I,HLOOKUP(Form!$B328+1,'TC Rent Limits'!$B$1:$I$1,1,FALSE)+1,FALSE),IF(P292="state",VLOOKUP(IF($H328&gt;0,CONCATENATE($H328*100," ",$P$8),CONCATENATE($H328," ",$P$8)),'Rent Limit'!A:L,HLOOKUP(Form!$E328,'Rent Limit'!$E$1:$L$1,1,FALSE)+4,FALSE),"")))</f>
        <v/>
      </c>
    </row>
    <row r="329" spans="1:20" x14ac:dyDescent="0.25">
      <c r="A329" s="79"/>
      <c r="B329" s="79"/>
      <c r="C329" s="79"/>
      <c r="D329" s="79"/>
      <c r="E329" s="79"/>
      <c r="F329" s="79"/>
      <c r="G329" s="79"/>
      <c r="H329" s="80"/>
      <c r="I329" s="79"/>
      <c r="J329" s="79"/>
      <c r="K329" s="79"/>
      <c r="L329" s="79"/>
      <c r="M329" s="79"/>
      <c r="N329" s="79"/>
      <c r="O329" s="79"/>
      <c r="P329" s="79"/>
      <c r="Q329" s="79"/>
      <c r="S329" s="57" t="str">
        <f>IF($P$7="LIHTC",IF(ISBLANK($G329),"",VLOOKUP(IF($H329&gt;0,CONCATENATE($H329*100," ",$P$8),CONCATENATE($H329," ",$P$8)),'TC Income Limits'!A:I,HLOOKUP(Form!$E329,'TC Income Limits'!$B$1:$I$1,1,FALSE)+1,FALSE)),IF(ISBLANK($L329),"",VLOOKUP(IF($H329&gt;0,CONCATENATE($H329*100," ",$P$8),CONCATENATE($H329," ",$P$8)),'Income Limit'!A:L,HLOOKUP(Form!$E329,'Income Limit'!$E$1:$L$1,1,FALSE)+4,FALSE)))</f>
        <v/>
      </c>
      <c r="T329" s="92" t="str">
        <f>IF(OR(ISBLANK(B329),ISBLANK(E329),ISBLANK(G329),ISBLANK(H329),ISBLANK(L329),ISBLANK(P293)),"",IF(P293="lihtc", VLOOKUP(IF($H329&gt;0,CONCATENATE($H329*100," ",$P$8),CONCATENATE($H329," ",$P$8)),'TC Rent Limits'!A:I,HLOOKUP(Form!$B329+1,'TC Rent Limits'!$B$1:$I$1,1,FALSE)+1,FALSE),IF(P293="state",VLOOKUP(IF($H329&gt;0,CONCATENATE($H329*100," ",$P$8),CONCATENATE($H329," ",$P$8)),'Rent Limit'!A:L,HLOOKUP(Form!$E329,'Rent Limit'!$E$1:$L$1,1,FALSE)+4,FALSE),"")))</f>
        <v/>
      </c>
    </row>
    <row r="330" spans="1:20" x14ac:dyDescent="0.25">
      <c r="A330" s="79"/>
      <c r="B330" s="79"/>
      <c r="C330" s="79"/>
      <c r="D330" s="79"/>
      <c r="E330" s="79"/>
      <c r="F330" s="79"/>
      <c r="G330" s="79"/>
      <c r="H330" s="80"/>
      <c r="I330" s="79"/>
      <c r="J330" s="79"/>
      <c r="K330" s="79"/>
      <c r="L330" s="79"/>
      <c r="M330" s="79"/>
      <c r="N330" s="79"/>
      <c r="O330" s="79"/>
      <c r="P330" s="79"/>
      <c r="Q330" s="79"/>
      <c r="S330" s="57" t="str">
        <f>IF($P$7="LIHTC",IF(ISBLANK($G330),"",VLOOKUP(IF($H330&gt;0,CONCATENATE($H330*100," ",$P$8),CONCATENATE($H330," ",$P$8)),'TC Income Limits'!A:I,HLOOKUP(Form!$E330,'TC Income Limits'!$B$1:$I$1,1,FALSE)+1,FALSE)),IF(ISBLANK($L330),"",VLOOKUP(IF($H330&gt;0,CONCATENATE($H330*100," ",$P$8),CONCATENATE($H330," ",$P$8)),'Income Limit'!A:L,HLOOKUP(Form!$E330,'Income Limit'!$E$1:$L$1,1,FALSE)+4,FALSE)))</f>
        <v/>
      </c>
      <c r="T330" s="92" t="str">
        <f>IF(OR(ISBLANK(B330),ISBLANK(E330),ISBLANK(G330),ISBLANK(H330),ISBLANK(L330),ISBLANK(P294)),"",IF(P294="lihtc", VLOOKUP(IF($H330&gt;0,CONCATENATE($H330*100," ",$P$8),CONCATENATE($H330," ",$P$8)),'TC Rent Limits'!A:I,HLOOKUP(Form!$B330+1,'TC Rent Limits'!$B$1:$I$1,1,FALSE)+1,FALSE),IF(P294="state",VLOOKUP(IF($H330&gt;0,CONCATENATE($H330*100," ",$P$8),CONCATENATE($H330," ",$P$8)),'Rent Limit'!A:L,HLOOKUP(Form!$E330,'Rent Limit'!$E$1:$L$1,1,FALSE)+4,FALSE),"")))</f>
        <v/>
      </c>
    </row>
    <row r="331" spans="1:20" x14ac:dyDescent="0.25">
      <c r="A331" s="79"/>
      <c r="B331" s="79"/>
      <c r="C331" s="79"/>
      <c r="D331" s="79"/>
      <c r="E331" s="79"/>
      <c r="F331" s="79"/>
      <c r="G331" s="79"/>
      <c r="H331" s="80"/>
      <c r="I331" s="79"/>
      <c r="J331" s="79"/>
      <c r="K331" s="79"/>
      <c r="L331" s="79"/>
      <c r="M331" s="79"/>
      <c r="N331" s="79"/>
      <c r="O331" s="79"/>
      <c r="P331" s="79"/>
      <c r="Q331" s="79"/>
      <c r="S331" s="57" t="str">
        <f>IF($P$7="LIHTC",IF(ISBLANK($G331),"",VLOOKUP(IF($H331&gt;0,CONCATENATE($H331*100," ",$P$8),CONCATENATE($H331," ",$P$8)),'TC Income Limits'!A:I,HLOOKUP(Form!$E331,'TC Income Limits'!$B$1:$I$1,1,FALSE)+1,FALSE)),IF(ISBLANK($L331),"",VLOOKUP(IF($H331&gt;0,CONCATENATE($H331*100," ",$P$8),CONCATENATE($H331," ",$P$8)),'Income Limit'!A:L,HLOOKUP(Form!$E331,'Income Limit'!$E$1:$L$1,1,FALSE)+4,FALSE)))</f>
        <v/>
      </c>
      <c r="T331" s="92" t="str">
        <f>IF(OR(ISBLANK(B331),ISBLANK(E331),ISBLANK(G331),ISBLANK(H331),ISBLANK(L331),ISBLANK(P295)),"",IF(P295="lihtc", VLOOKUP(IF($H331&gt;0,CONCATENATE($H331*100," ",$P$8),CONCATENATE($H331," ",$P$8)),'TC Rent Limits'!A:I,HLOOKUP(Form!$B331+1,'TC Rent Limits'!$B$1:$I$1,1,FALSE)+1,FALSE),IF(P295="state",VLOOKUP(IF($H331&gt;0,CONCATENATE($H331*100," ",$P$8),CONCATENATE($H331," ",$P$8)),'Rent Limit'!A:L,HLOOKUP(Form!$E331,'Rent Limit'!$E$1:$L$1,1,FALSE)+4,FALSE),"")))</f>
        <v/>
      </c>
    </row>
    <row r="332" spans="1:20" x14ac:dyDescent="0.25">
      <c r="A332" s="79"/>
      <c r="B332" s="79"/>
      <c r="C332" s="79"/>
      <c r="D332" s="79"/>
      <c r="E332" s="79"/>
      <c r="F332" s="79"/>
      <c r="G332" s="79"/>
      <c r="H332" s="80"/>
      <c r="I332" s="79"/>
      <c r="J332" s="79"/>
      <c r="K332" s="79"/>
      <c r="L332" s="79"/>
      <c r="M332" s="79"/>
      <c r="N332" s="79"/>
      <c r="O332" s="79"/>
      <c r="P332" s="79"/>
      <c r="Q332" s="79"/>
      <c r="S332" s="57" t="str">
        <f>IF($P$7="LIHTC",IF(ISBLANK($G332),"",VLOOKUP(IF($H332&gt;0,CONCATENATE($H332*100," ",$P$8),CONCATENATE($H332," ",$P$8)),'TC Income Limits'!A:I,HLOOKUP(Form!$E332,'TC Income Limits'!$B$1:$I$1,1,FALSE)+1,FALSE)),IF(ISBLANK($L332),"",VLOOKUP(IF($H332&gt;0,CONCATENATE($H332*100," ",$P$8),CONCATENATE($H332," ",$P$8)),'Income Limit'!A:L,HLOOKUP(Form!$E332,'Income Limit'!$E$1:$L$1,1,FALSE)+4,FALSE)))</f>
        <v/>
      </c>
      <c r="T332" s="92" t="str">
        <f>IF(OR(ISBLANK(B332),ISBLANK(E332),ISBLANK(G332),ISBLANK(H332),ISBLANK(L332),ISBLANK(P296)),"",IF(P296="lihtc", VLOOKUP(IF($H332&gt;0,CONCATENATE($H332*100," ",$P$8),CONCATENATE($H332," ",$P$8)),'TC Rent Limits'!A:I,HLOOKUP(Form!$B332+1,'TC Rent Limits'!$B$1:$I$1,1,FALSE)+1,FALSE),IF(P296="state",VLOOKUP(IF($H332&gt;0,CONCATENATE($H332*100," ",$P$8),CONCATENATE($H332," ",$P$8)),'Rent Limit'!A:L,HLOOKUP(Form!$E332,'Rent Limit'!$E$1:$L$1,1,FALSE)+4,FALSE),"")))</f>
        <v/>
      </c>
    </row>
    <row r="333" spans="1:20" x14ac:dyDescent="0.25">
      <c r="A333" s="79"/>
      <c r="B333" s="79"/>
      <c r="C333" s="79"/>
      <c r="D333" s="79"/>
      <c r="E333" s="79"/>
      <c r="F333" s="79"/>
      <c r="G333" s="79"/>
      <c r="H333" s="80"/>
      <c r="I333" s="79"/>
      <c r="J333" s="79"/>
      <c r="K333" s="79"/>
      <c r="L333" s="79"/>
      <c r="M333" s="79"/>
      <c r="N333" s="79"/>
      <c r="O333" s="79"/>
      <c r="P333" s="79"/>
      <c r="Q333" s="79"/>
      <c r="S333" s="57" t="str">
        <f>IF($P$7="LIHTC",IF(ISBLANK($G333),"",VLOOKUP(IF($H333&gt;0,CONCATENATE($H333*100," ",$P$8),CONCATENATE($H333," ",$P$8)),'TC Income Limits'!A:I,HLOOKUP(Form!$E333,'TC Income Limits'!$B$1:$I$1,1,FALSE)+1,FALSE)),IF(ISBLANK($L333),"",VLOOKUP(IF($H333&gt;0,CONCATENATE($H333*100," ",$P$8),CONCATENATE($H333," ",$P$8)),'Income Limit'!A:L,HLOOKUP(Form!$E333,'Income Limit'!$E$1:$L$1,1,FALSE)+4,FALSE)))</f>
        <v/>
      </c>
      <c r="T333" s="92" t="str">
        <f>IF(OR(ISBLANK(B333),ISBLANK(E333),ISBLANK(G333),ISBLANK(H333),ISBLANK(L333),ISBLANK(P297)),"",IF(P297="lihtc", VLOOKUP(IF($H333&gt;0,CONCATENATE($H333*100," ",$P$8),CONCATENATE($H333," ",$P$8)),'TC Rent Limits'!A:I,HLOOKUP(Form!$B333+1,'TC Rent Limits'!$B$1:$I$1,1,FALSE)+1,FALSE),IF(P297="state",VLOOKUP(IF($H333&gt;0,CONCATENATE($H333*100," ",$P$8),CONCATENATE($H333," ",$P$8)),'Rent Limit'!A:L,HLOOKUP(Form!$E333,'Rent Limit'!$E$1:$L$1,1,FALSE)+4,FALSE),"")))</f>
        <v/>
      </c>
    </row>
    <row r="334" spans="1:20" x14ac:dyDescent="0.25">
      <c r="A334" s="79"/>
      <c r="B334" s="79"/>
      <c r="C334" s="79"/>
      <c r="D334" s="79"/>
      <c r="E334" s="79"/>
      <c r="F334" s="79"/>
      <c r="G334" s="79"/>
      <c r="H334" s="80"/>
      <c r="I334" s="79"/>
      <c r="J334" s="79"/>
      <c r="K334" s="79"/>
      <c r="L334" s="79"/>
      <c r="M334" s="79"/>
      <c r="N334" s="79"/>
      <c r="O334" s="79"/>
      <c r="P334" s="79"/>
      <c r="Q334" s="79"/>
      <c r="S334" s="57" t="str">
        <f>IF($P$7="LIHTC",IF(ISBLANK($G334),"",VLOOKUP(IF($H334&gt;0,CONCATENATE($H334*100," ",$P$8),CONCATENATE($H334," ",$P$8)),'TC Income Limits'!A:I,HLOOKUP(Form!$E334,'TC Income Limits'!$B$1:$I$1,1,FALSE)+1,FALSE)),IF(ISBLANK($L334),"",VLOOKUP(IF($H334&gt;0,CONCATENATE($H334*100," ",$P$8),CONCATENATE($H334," ",$P$8)),'Income Limit'!A:L,HLOOKUP(Form!$E334,'Income Limit'!$E$1:$L$1,1,FALSE)+4,FALSE)))</f>
        <v/>
      </c>
      <c r="T334" s="92" t="str">
        <f>IF(OR(ISBLANK(B334),ISBLANK(E334),ISBLANK(G334),ISBLANK(H334),ISBLANK(L334),ISBLANK(P298)),"",IF(P298="lihtc", VLOOKUP(IF($H334&gt;0,CONCATENATE($H334*100," ",$P$8),CONCATENATE($H334," ",$P$8)),'TC Rent Limits'!A:I,HLOOKUP(Form!$B334+1,'TC Rent Limits'!$B$1:$I$1,1,FALSE)+1,FALSE),IF(P298="state",VLOOKUP(IF($H334&gt;0,CONCATENATE($H334*100," ",$P$8),CONCATENATE($H334," ",$P$8)),'Rent Limit'!A:L,HLOOKUP(Form!$E334,'Rent Limit'!$E$1:$L$1,1,FALSE)+4,FALSE),"")))</f>
        <v/>
      </c>
    </row>
    <row r="335" spans="1:20" x14ac:dyDescent="0.25">
      <c r="A335" s="79"/>
      <c r="B335" s="79"/>
      <c r="C335" s="79"/>
      <c r="D335" s="79"/>
      <c r="E335" s="79"/>
      <c r="F335" s="79"/>
      <c r="G335" s="79"/>
      <c r="H335" s="80"/>
      <c r="I335" s="79"/>
      <c r="J335" s="79"/>
      <c r="K335" s="79"/>
      <c r="L335" s="79"/>
      <c r="M335" s="79"/>
      <c r="N335" s="79"/>
      <c r="O335" s="79"/>
      <c r="P335" s="79"/>
      <c r="Q335" s="79"/>
      <c r="S335" s="57" t="str">
        <f>IF($P$7="LIHTC",IF(ISBLANK($G335),"",VLOOKUP(IF($H335&gt;0,CONCATENATE($H335*100," ",$P$8),CONCATENATE($H335," ",$P$8)),'TC Income Limits'!A:I,HLOOKUP(Form!$E335,'TC Income Limits'!$B$1:$I$1,1,FALSE)+1,FALSE)),IF(ISBLANK($L335),"",VLOOKUP(IF($H335&gt;0,CONCATENATE($H335*100," ",$P$8),CONCATENATE($H335," ",$P$8)),'Income Limit'!A:L,HLOOKUP(Form!$E335,'Income Limit'!$E$1:$L$1,1,FALSE)+4,FALSE)))</f>
        <v/>
      </c>
      <c r="T335" s="92" t="str">
        <f>IF(OR(ISBLANK(B335),ISBLANK(E335),ISBLANK(G335),ISBLANK(H335),ISBLANK(L335),ISBLANK(P299)),"",IF(P299="lihtc", VLOOKUP(IF($H335&gt;0,CONCATENATE($H335*100," ",$P$8),CONCATENATE($H335," ",$P$8)),'TC Rent Limits'!A:I,HLOOKUP(Form!$B335+1,'TC Rent Limits'!$B$1:$I$1,1,FALSE)+1,FALSE),IF(P299="state",VLOOKUP(IF($H335&gt;0,CONCATENATE($H335*100," ",$P$8),CONCATENATE($H335," ",$P$8)),'Rent Limit'!A:L,HLOOKUP(Form!$E335,'Rent Limit'!$E$1:$L$1,1,FALSE)+4,FALSE),"")))</f>
        <v/>
      </c>
    </row>
    <row r="336" spans="1:20" x14ac:dyDescent="0.25">
      <c r="A336" s="79"/>
      <c r="B336" s="79"/>
      <c r="C336" s="79"/>
      <c r="D336" s="79"/>
      <c r="E336" s="79"/>
      <c r="F336" s="79"/>
      <c r="G336" s="79"/>
      <c r="H336" s="80"/>
      <c r="I336" s="79"/>
      <c r="J336" s="79"/>
      <c r="K336" s="79"/>
      <c r="L336" s="79"/>
      <c r="M336" s="79"/>
      <c r="N336" s="79"/>
      <c r="O336" s="79"/>
      <c r="P336" s="79"/>
      <c r="Q336" s="79"/>
      <c r="S336" s="57" t="str">
        <f>IF($P$7="LIHTC",IF(ISBLANK($G336),"",VLOOKUP(IF($H336&gt;0,CONCATENATE($H336*100," ",$P$8),CONCATENATE($H336," ",$P$8)),'TC Income Limits'!A:I,HLOOKUP(Form!$E336,'TC Income Limits'!$B$1:$I$1,1,FALSE)+1,FALSE)),IF(ISBLANK($L336),"",VLOOKUP(IF($H336&gt;0,CONCATENATE($H336*100," ",$P$8),CONCATENATE($H336," ",$P$8)),'Income Limit'!A:L,HLOOKUP(Form!$E336,'Income Limit'!$E$1:$L$1,1,FALSE)+4,FALSE)))</f>
        <v/>
      </c>
      <c r="T336" s="92" t="str">
        <f>IF(OR(ISBLANK(B336),ISBLANK(E336),ISBLANK(G336),ISBLANK(H336),ISBLANK(L336),ISBLANK(P300)),"",IF(P300="lihtc", VLOOKUP(IF($H336&gt;0,CONCATENATE($H336*100," ",$P$8),CONCATENATE($H336," ",$P$8)),'TC Rent Limits'!A:I,HLOOKUP(Form!$B336+1,'TC Rent Limits'!$B$1:$I$1,1,FALSE)+1,FALSE),IF(P300="state",VLOOKUP(IF($H336&gt;0,CONCATENATE($H336*100," ",$P$8),CONCATENATE($H336," ",$P$8)),'Rent Limit'!A:L,HLOOKUP(Form!$E336,'Rent Limit'!$E$1:$L$1,1,FALSE)+4,FALSE),"")))</f>
        <v/>
      </c>
    </row>
    <row r="337" spans="1:20" x14ac:dyDescent="0.25">
      <c r="A337" s="79"/>
      <c r="B337" s="79"/>
      <c r="C337" s="79"/>
      <c r="D337" s="79"/>
      <c r="E337" s="79"/>
      <c r="F337" s="79"/>
      <c r="G337" s="79"/>
      <c r="H337" s="80"/>
      <c r="I337" s="79"/>
      <c r="J337" s="79"/>
      <c r="K337" s="79"/>
      <c r="L337" s="79"/>
      <c r="M337" s="79"/>
      <c r="N337" s="79"/>
      <c r="O337" s="79"/>
      <c r="P337" s="79"/>
      <c r="Q337" s="79"/>
      <c r="S337" s="57" t="str">
        <f>IF($P$7="LIHTC",IF(ISBLANK($G337),"",VLOOKUP(IF($H337&gt;0,CONCATENATE($H337*100," ",$P$8),CONCATENATE($H337," ",$P$8)),'TC Income Limits'!A:I,HLOOKUP(Form!$E337,'TC Income Limits'!$B$1:$I$1,1,FALSE)+1,FALSE)),IF(ISBLANK($L337),"",VLOOKUP(IF($H337&gt;0,CONCATENATE($H337*100," ",$P$8),CONCATENATE($H337," ",$P$8)),'Income Limit'!A:L,HLOOKUP(Form!$E337,'Income Limit'!$E$1:$L$1,1,FALSE)+4,FALSE)))</f>
        <v/>
      </c>
      <c r="T337" s="92" t="str">
        <f>IF(OR(ISBLANK(B337),ISBLANK(E337),ISBLANK(G337),ISBLANK(H337),ISBLANK(L337),ISBLANK(P301)),"",IF(P301="lihtc", VLOOKUP(IF($H337&gt;0,CONCATENATE($H337*100," ",$P$8),CONCATENATE($H337," ",$P$8)),'TC Rent Limits'!A:I,HLOOKUP(Form!$B337+1,'TC Rent Limits'!$B$1:$I$1,1,FALSE)+1,FALSE),IF(P301="state",VLOOKUP(IF($H337&gt;0,CONCATENATE($H337*100," ",$P$8),CONCATENATE($H337," ",$P$8)),'Rent Limit'!A:L,HLOOKUP(Form!$E337,'Rent Limit'!$E$1:$L$1,1,FALSE)+4,FALSE),"")))</f>
        <v/>
      </c>
    </row>
    <row r="338" spans="1:20" x14ac:dyDescent="0.25">
      <c r="A338" s="79"/>
      <c r="B338" s="79"/>
      <c r="C338" s="79"/>
      <c r="D338" s="79"/>
      <c r="E338" s="79"/>
      <c r="F338" s="79"/>
      <c r="G338" s="79"/>
      <c r="H338" s="80"/>
      <c r="I338" s="79"/>
      <c r="J338" s="79"/>
      <c r="K338" s="79"/>
      <c r="L338" s="79"/>
      <c r="M338" s="79"/>
      <c r="N338" s="79"/>
      <c r="O338" s="79"/>
      <c r="P338" s="79"/>
      <c r="Q338" s="79"/>
      <c r="S338" s="57" t="str">
        <f>IF($P$7="LIHTC",IF(ISBLANK($G338),"",VLOOKUP(IF($H338&gt;0,CONCATENATE($H338*100," ",$P$8),CONCATENATE($H338," ",$P$8)),'TC Income Limits'!A:I,HLOOKUP(Form!$E338,'TC Income Limits'!$B$1:$I$1,1,FALSE)+1,FALSE)),IF(ISBLANK($L338),"",VLOOKUP(IF($H338&gt;0,CONCATENATE($H338*100," ",$P$8),CONCATENATE($H338," ",$P$8)),'Income Limit'!A:L,HLOOKUP(Form!$E338,'Income Limit'!$E$1:$L$1,1,FALSE)+4,FALSE)))</f>
        <v/>
      </c>
      <c r="T338" s="92" t="str">
        <f>IF(OR(ISBLANK(B338),ISBLANK(E338),ISBLANK(G338),ISBLANK(H338),ISBLANK(L338),ISBLANK(P302)),"",IF(P302="lihtc", VLOOKUP(IF($H338&gt;0,CONCATENATE($H338*100," ",$P$8),CONCATENATE($H338," ",$P$8)),'TC Rent Limits'!A:I,HLOOKUP(Form!$B338+1,'TC Rent Limits'!$B$1:$I$1,1,FALSE)+1,FALSE),IF(P302="state",VLOOKUP(IF($H338&gt;0,CONCATENATE($H338*100," ",$P$8),CONCATENATE($H338," ",$P$8)),'Rent Limit'!A:L,HLOOKUP(Form!$E338,'Rent Limit'!$E$1:$L$1,1,FALSE)+4,FALSE),"")))</f>
        <v/>
      </c>
    </row>
    <row r="339" spans="1:20" x14ac:dyDescent="0.25">
      <c r="A339" s="79"/>
      <c r="B339" s="79"/>
      <c r="C339" s="79"/>
      <c r="D339" s="79"/>
      <c r="E339" s="79"/>
      <c r="F339" s="79"/>
      <c r="G339" s="79"/>
      <c r="H339" s="80"/>
      <c r="I339" s="79"/>
      <c r="J339" s="79"/>
      <c r="K339" s="79"/>
      <c r="L339" s="79"/>
      <c r="M339" s="79"/>
      <c r="N339" s="79"/>
      <c r="O339" s="79"/>
      <c r="P339" s="79"/>
      <c r="Q339" s="79"/>
      <c r="S339" s="57" t="str">
        <f>IF($P$7="LIHTC",IF(ISBLANK($G339),"",VLOOKUP(IF($H339&gt;0,CONCATENATE($H339*100," ",$P$8),CONCATENATE($H339," ",$P$8)),'TC Income Limits'!A:I,HLOOKUP(Form!$E339,'TC Income Limits'!$B$1:$I$1,1,FALSE)+1,FALSE)),IF(ISBLANK($L339),"",VLOOKUP(IF($H339&gt;0,CONCATENATE($H339*100," ",$P$8),CONCATENATE($H339," ",$P$8)),'Income Limit'!A:L,HLOOKUP(Form!$E339,'Income Limit'!$E$1:$L$1,1,FALSE)+4,FALSE)))</f>
        <v/>
      </c>
      <c r="T339" s="92" t="str">
        <f>IF(OR(ISBLANK(B339),ISBLANK(E339),ISBLANK(G339),ISBLANK(H339),ISBLANK(L339),ISBLANK(P303)),"",IF(P303="lihtc", VLOOKUP(IF($H339&gt;0,CONCATENATE($H339*100," ",$P$8),CONCATENATE($H339," ",$P$8)),'TC Rent Limits'!A:I,HLOOKUP(Form!$B339+1,'TC Rent Limits'!$B$1:$I$1,1,FALSE)+1,FALSE),IF(P303="state",VLOOKUP(IF($H339&gt;0,CONCATENATE($H339*100," ",$P$8),CONCATENATE($H339," ",$P$8)),'Rent Limit'!A:L,HLOOKUP(Form!$E339,'Rent Limit'!$E$1:$L$1,1,FALSE)+4,FALSE),"")))</f>
        <v/>
      </c>
    </row>
    <row r="340" spans="1:20" x14ac:dyDescent="0.25">
      <c r="A340" s="79"/>
      <c r="B340" s="79"/>
      <c r="C340" s="79"/>
      <c r="D340" s="79"/>
      <c r="E340" s="79"/>
      <c r="F340" s="79"/>
      <c r="G340" s="79"/>
      <c r="H340" s="80"/>
      <c r="I340" s="79"/>
      <c r="J340" s="79"/>
      <c r="K340" s="79"/>
      <c r="L340" s="79"/>
      <c r="M340" s="79"/>
      <c r="N340" s="79"/>
      <c r="O340" s="79"/>
      <c r="P340" s="79"/>
      <c r="Q340" s="79"/>
      <c r="S340" s="57" t="str">
        <f>IF($P$7="LIHTC",IF(ISBLANK($G340),"",VLOOKUP(IF($H340&gt;0,CONCATENATE($H340*100," ",$P$8),CONCATENATE($H340," ",$P$8)),'TC Income Limits'!A:I,HLOOKUP(Form!$E340,'TC Income Limits'!$B$1:$I$1,1,FALSE)+1,FALSE)),IF(ISBLANK($L340),"",VLOOKUP(IF($H340&gt;0,CONCATENATE($H340*100," ",$P$8),CONCATENATE($H340," ",$P$8)),'Income Limit'!A:L,HLOOKUP(Form!$E340,'Income Limit'!$E$1:$L$1,1,FALSE)+4,FALSE)))</f>
        <v/>
      </c>
      <c r="T340" s="92" t="str">
        <f>IF(OR(ISBLANK(B340),ISBLANK(E340),ISBLANK(G340),ISBLANK(H340),ISBLANK(L340),ISBLANK(P304)),"",IF(P304="lihtc", VLOOKUP(IF($H340&gt;0,CONCATENATE($H340*100," ",$P$8),CONCATENATE($H340," ",$P$8)),'TC Rent Limits'!A:I,HLOOKUP(Form!$B340+1,'TC Rent Limits'!$B$1:$I$1,1,FALSE)+1,FALSE),IF(P304="state",VLOOKUP(IF($H340&gt;0,CONCATENATE($H340*100," ",$P$8),CONCATENATE($H340," ",$P$8)),'Rent Limit'!A:L,HLOOKUP(Form!$E340,'Rent Limit'!$E$1:$L$1,1,FALSE)+4,FALSE),"")))</f>
        <v/>
      </c>
    </row>
    <row r="341" spans="1:20" x14ac:dyDescent="0.25">
      <c r="A341" s="79"/>
      <c r="B341" s="79"/>
      <c r="C341" s="79"/>
      <c r="D341" s="79"/>
      <c r="E341" s="79"/>
      <c r="F341" s="79"/>
      <c r="G341" s="79"/>
      <c r="H341" s="80"/>
      <c r="I341" s="79"/>
      <c r="J341" s="79"/>
      <c r="K341" s="79"/>
      <c r="L341" s="79"/>
      <c r="M341" s="79"/>
      <c r="N341" s="79"/>
      <c r="O341" s="79"/>
      <c r="P341" s="79"/>
      <c r="Q341" s="79"/>
      <c r="S341" s="57" t="str">
        <f>IF($P$7="LIHTC",IF(ISBLANK($G341),"",VLOOKUP(IF($H341&gt;0,CONCATENATE($H341*100," ",$P$8),CONCATENATE($H341," ",$P$8)),'TC Income Limits'!A:I,HLOOKUP(Form!$E341,'TC Income Limits'!$B$1:$I$1,1,FALSE)+1,FALSE)),IF(ISBLANK($L341),"",VLOOKUP(IF($H341&gt;0,CONCATENATE($H341*100," ",$P$8),CONCATENATE($H341," ",$P$8)),'Income Limit'!A:L,HLOOKUP(Form!$E341,'Income Limit'!$E$1:$L$1,1,FALSE)+4,FALSE)))</f>
        <v/>
      </c>
      <c r="T341" s="92" t="str">
        <f>IF(OR(ISBLANK(B341),ISBLANK(E341),ISBLANK(G341),ISBLANK(H341),ISBLANK(L341),ISBLANK(P305)),"",IF(P305="lihtc", VLOOKUP(IF($H341&gt;0,CONCATENATE($H341*100," ",$P$8),CONCATENATE($H341," ",$P$8)),'TC Rent Limits'!A:I,HLOOKUP(Form!$B341+1,'TC Rent Limits'!$B$1:$I$1,1,FALSE)+1,FALSE),IF(P305="state",VLOOKUP(IF($H341&gt;0,CONCATENATE($H341*100," ",$P$8),CONCATENATE($H341," ",$P$8)),'Rent Limit'!A:L,HLOOKUP(Form!$E341,'Rent Limit'!$E$1:$L$1,1,FALSE)+4,FALSE),"")))</f>
        <v/>
      </c>
    </row>
    <row r="342" spans="1:20" x14ac:dyDescent="0.25">
      <c r="A342" s="79"/>
      <c r="B342" s="79"/>
      <c r="C342" s="79"/>
      <c r="D342" s="79"/>
      <c r="E342" s="79"/>
      <c r="F342" s="79"/>
      <c r="G342" s="79"/>
      <c r="H342" s="80"/>
      <c r="I342" s="79"/>
      <c r="J342" s="79"/>
      <c r="K342" s="79"/>
      <c r="L342" s="79"/>
      <c r="M342" s="79"/>
      <c r="N342" s="79"/>
      <c r="O342" s="79"/>
      <c r="P342" s="79"/>
      <c r="Q342" s="79"/>
      <c r="S342" s="57" t="str">
        <f>IF($P$7="LIHTC",IF(ISBLANK($G342),"",VLOOKUP(IF($H342&gt;0,CONCATENATE($H342*100," ",$P$8),CONCATENATE($H342," ",$P$8)),'TC Income Limits'!A:I,HLOOKUP(Form!$E342,'TC Income Limits'!$B$1:$I$1,1,FALSE)+1,FALSE)),IF(ISBLANK($L342),"",VLOOKUP(IF($H342&gt;0,CONCATENATE($H342*100," ",$P$8),CONCATENATE($H342," ",$P$8)),'Income Limit'!A:L,HLOOKUP(Form!$E342,'Income Limit'!$E$1:$L$1,1,FALSE)+4,FALSE)))</f>
        <v/>
      </c>
      <c r="T342" s="92" t="str">
        <f>IF(OR(ISBLANK(B342),ISBLANK(E342),ISBLANK(G342),ISBLANK(H342),ISBLANK(L342),ISBLANK(P306)),"",IF(P306="lihtc", VLOOKUP(IF($H342&gt;0,CONCATENATE($H342*100," ",$P$8),CONCATENATE($H342," ",$P$8)),'TC Rent Limits'!A:I,HLOOKUP(Form!$B342+1,'TC Rent Limits'!$B$1:$I$1,1,FALSE)+1,FALSE),IF(P306="state",VLOOKUP(IF($H342&gt;0,CONCATENATE($H342*100," ",$P$8),CONCATENATE($H342," ",$P$8)),'Rent Limit'!A:L,HLOOKUP(Form!$E342,'Rent Limit'!$E$1:$L$1,1,FALSE)+4,FALSE),"")))</f>
        <v/>
      </c>
    </row>
    <row r="343" spans="1:20" x14ac:dyDescent="0.25">
      <c r="A343" s="79"/>
      <c r="B343" s="79"/>
      <c r="C343" s="79"/>
      <c r="D343" s="79"/>
      <c r="E343" s="79"/>
      <c r="F343" s="79"/>
      <c r="G343" s="79"/>
      <c r="H343" s="80"/>
      <c r="I343" s="79"/>
      <c r="J343" s="79"/>
      <c r="K343" s="79"/>
      <c r="L343" s="79"/>
      <c r="M343" s="79"/>
      <c r="N343" s="79"/>
      <c r="O343" s="79"/>
      <c r="P343" s="79"/>
      <c r="Q343" s="79"/>
      <c r="S343" s="57" t="str">
        <f>IF($P$7="LIHTC",IF(ISBLANK($G343),"",VLOOKUP(IF($H343&gt;0,CONCATENATE($H343*100," ",$P$8),CONCATENATE($H343," ",$P$8)),'TC Income Limits'!A:I,HLOOKUP(Form!$E343,'TC Income Limits'!$B$1:$I$1,1,FALSE)+1,FALSE)),IF(ISBLANK($L343),"",VLOOKUP(IF($H343&gt;0,CONCATENATE($H343*100," ",$P$8),CONCATENATE($H343," ",$P$8)),'Income Limit'!A:L,HLOOKUP(Form!$E343,'Income Limit'!$E$1:$L$1,1,FALSE)+4,FALSE)))</f>
        <v/>
      </c>
      <c r="T343" s="92" t="str">
        <f>IF(OR(ISBLANK(B343),ISBLANK(E343),ISBLANK(G343),ISBLANK(H343),ISBLANK(L343),ISBLANK(P307)),"",IF(P307="lihtc", VLOOKUP(IF($H343&gt;0,CONCATENATE($H343*100," ",$P$8),CONCATENATE($H343," ",$P$8)),'TC Rent Limits'!A:I,HLOOKUP(Form!$B343+1,'TC Rent Limits'!$B$1:$I$1,1,FALSE)+1,FALSE),IF(P307="state",VLOOKUP(IF($H343&gt;0,CONCATENATE($H343*100," ",$P$8),CONCATENATE($H343," ",$P$8)),'Rent Limit'!A:L,HLOOKUP(Form!$E343,'Rent Limit'!$E$1:$L$1,1,FALSE)+4,FALSE),"")))</f>
        <v/>
      </c>
    </row>
    <row r="344" spans="1:20" x14ac:dyDescent="0.25">
      <c r="A344" s="79"/>
      <c r="B344" s="79"/>
      <c r="C344" s="79"/>
      <c r="D344" s="79"/>
      <c r="E344" s="79"/>
      <c r="F344" s="79"/>
      <c r="G344" s="79"/>
      <c r="H344" s="80"/>
      <c r="I344" s="79"/>
      <c r="J344" s="79"/>
      <c r="K344" s="79"/>
      <c r="L344" s="79"/>
      <c r="M344" s="79"/>
      <c r="N344" s="79"/>
      <c r="O344" s="79"/>
      <c r="P344" s="79"/>
      <c r="Q344" s="79"/>
      <c r="S344" s="57" t="str">
        <f>IF($P$7="LIHTC",IF(ISBLANK($G344),"",VLOOKUP(IF($H344&gt;0,CONCATENATE($H344*100," ",$P$8),CONCATENATE($H344," ",$P$8)),'TC Income Limits'!A:I,HLOOKUP(Form!$E344,'TC Income Limits'!$B$1:$I$1,1,FALSE)+1,FALSE)),IF(ISBLANK($L344),"",VLOOKUP(IF($H344&gt;0,CONCATENATE($H344*100," ",$P$8),CONCATENATE($H344," ",$P$8)),'Income Limit'!A:L,HLOOKUP(Form!$E344,'Income Limit'!$E$1:$L$1,1,FALSE)+4,FALSE)))</f>
        <v/>
      </c>
      <c r="T344" s="92" t="str">
        <f>IF(OR(ISBLANK(B344),ISBLANK(E344),ISBLANK(G344),ISBLANK(H344),ISBLANK(L344),ISBLANK(P308)),"",IF(P308="lihtc", VLOOKUP(IF($H344&gt;0,CONCATENATE($H344*100," ",$P$8),CONCATENATE($H344," ",$P$8)),'TC Rent Limits'!A:I,HLOOKUP(Form!$B344+1,'TC Rent Limits'!$B$1:$I$1,1,FALSE)+1,FALSE),IF(P308="state",VLOOKUP(IF($H344&gt;0,CONCATENATE($H344*100," ",$P$8),CONCATENATE($H344," ",$P$8)),'Rent Limit'!A:L,HLOOKUP(Form!$E344,'Rent Limit'!$E$1:$L$1,1,FALSE)+4,FALSE),"")))</f>
        <v/>
      </c>
    </row>
    <row r="345" spans="1:20" x14ac:dyDescent="0.25">
      <c r="A345" s="79"/>
      <c r="B345" s="79"/>
      <c r="C345" s="79"/>
      <c r="D345" s="79"/>
      <c r="E345" s="79"/>
      <c r="F345" s="79"/>
      <c r="G345" s="79"/>
      <c r="H345" s="80"/>
      <c r="I345" s="79"/>
      <c r="J345" s="79"/>
      <c r="K345" s="79"/>
      <c r="L345" s="79"/>
      <c r="M345" s="79"/>
      <c r="N345" s="79"/>
      <c r="O345" s="79"/>
      <c r="P345" s="79"/>
      <c r="Q345" s="79"/>
      <c r="S345" s="57" t="str">
        <f>IF($P$7="LIHTC",IF(ISBLANK($G345),"",VLOOKUP(IF($H345&gt;0,CONCATENATE($H345*100," ",$P$8),CONCATENATE($H345," ",$P$8)),'TC Income Limits'!A:I,HLOOKUP(Form!$E345,'TC Income Limits'!$B$1:$I$1,1,FALSE)+1,FALSE)),IF(ISBLANK($L345),"",VLOOKUP(IF($H345&gt;0,CONCATENATE($H345*100," ",$P$8),CONCATENATE($H345," ",$P$8)),'Income Limit'!A:L,HLOOKUP(Form!$E345,'Income Limit'!$E$1:$L$1,1,FALSE)+4,FALSE)))</f>
        <v/>
      </c>
      <c r="T345" s="92" t="str">
        <f>IF(OR(ISBLANK(B345),ISBLANK(E345),ISBLANK(G345),ISBLANK(H345),ISBLANK(L345),ISBLANK(P309)),"",IF(P309="lihtc", VLOOKUP(IF($H345&gt;0,CONCATENATE($H345*100," ",$P$8),CONCATENATE($H345," ",$P$8)),'TC Rent Limits'!A:I,HLOOKUP(Form!$B345+1,'TC Rent Limits'!$B$1:$I$1,1,FALSE)+1,FALSE),IF(P309="state",VLOOKUP(IF($H345&gt;0,CONCATENATE($H345*100," ",$P$8),CONCATENATE($H345," ",$P$8)),'Rent Limit'!A:L,HLOOKUP(Form!$E345,'Rent Limit'!$E$1:$L$1,1,FALSE)+4,FALSE),"")))</f>
        <v/>
      </c>
    </row>
    <row r="346" spans="1:20" x14ac:dyDescent="0.25">
      <c r="A346" s="79"/>
      <c r="B346" s="79"/>
      <c r="C346" s="79"/>
      <c r="D346" s="79"/>
      <c r="E346" s="79"/>
      <c r="F346" s="79"/>
      <c r="G346" s="79"/>
      <c r="H346" s="80"/>
      <c r="I346" s="79"/>
      <c r="J346" s="79"/>
      <c r="K346" s="79"/>
      <c r="L346" s="79"/>
      <c r="M346" s="79"/>
      <c r="N346" s="79"/>
      <c r="O346" s="79"/>
      <c r="P346" s="79"/>
      <c r="Q346" s="79"/>
      <c r="S346" s="57" t="str">
        <f>IF($P$7="LIHTC",IF(ISBLANK($G346),"",VLOOKUP(IF($H346&gt;0,CONCATENATE($H346*100," ",$P$8),CONCATENATE($H346," ",$P$8)),'TC Income Limits'!A:I,HLOOKUP(Form!$E346,'TC Income Limits'!$B$1:$I$1,1,FALSE)+1,FALSE)),IF(ISBLANK($L346),"",VLOOKUP(IF($H346&gt;0,CONCATENATE($H346*100," ",$P$8),CONCATENATE($H346," ",$P$8)),'Income Limit'!A:L,HLOOKUP(Form!$E346,'Income Limit'!$E$1:$L$1,1,FALSE)+4,FALSE)))</f>
        <v/>
      </c>
      <c r="T346" s="92" t="str">
        <f>IF(OR(ISBLANK(B346),ISBLANK(E346),ISBLANK(G346),ISBLANK(H346),ISBLANK(L346),ISBLANK(P310)),"",IF(P310="lihtc", VLOOKUP(IF($H346&gt;0,CONCATENATE($H346*100," ",$P$8),CONCATENATE($H346," ",$P$8)),'TC Rent Limits'!A:I,HLOOKUP(Form!$B346+1,'TC Rent Limits'!$B$1:$I$1,1,FALSE)+1,FALSE),IF(P310="state",VLOOKUP(IF($H346&gt;0,CONCATENATE($H346*100," ",$P$8),CONCATENATE($H346," ",$P$8)),'Rent Limit'!A:L,HLOOKUP(Form!$E346,'Rent Limit'!$E$1:$L$1,1,FALSE)+4,FALSE),"")))</f>
        <v/>
      </c>
    </row>
    <row r="347" spans="1:20" x14ac:dyDescent="0.25">
      <c r="A347" s="79"/>
      <c r="B347" s="79"/>
      <c r="C347" s="79"/>
      <c r="D347" s="79"/>
      <c r="E347" s="79"/>
      <c r="F347" s="79"/>
      <c r="G347" s="79"/>
      <c r="H347" s="80"/>
      <c r="I347" s="79"/>
      <c r="J347" s="79"/>
      <c r="K347" s="79"/>
      <c r="L347" s="79"/>
      <c r="M347" s="79"/>
      <c r="N347" s="79"/>
      <c r="O347" s="79"/>
      <c r="P347" s="79"/>
      <c r="Q347" s="79"/>
      <c r="S347" s="57" t="str">
        <f>IF($P$7="LIHTC",IF(ISBLANK($G347),"",VLOOKUP(IF($H347&gt;0,CONCATENATE($H347*100," ",$P$8),CONCATENATE($H347," ",$P$8)),'TC Income Limits'!A:I,HLOOKUP(Form!$E347,'TC Income Limits'!$B$1:$I$1,1,FALSE)+1,FALSE)),IF(ISBLANK($L347),"",VLOOKUP(IF($H347&gt;0,CONCATENATE($H347*100," ",$P$8),CONCATENATE($H347," ",$P$8)),'Income Limit'!A:L,HLOOKUP(Form!$E347,'Income Limit'!$E$1:$L$1,1,FALSE)+4,FALSE)))</f>
        <v/>
      </c>
      <c r="T347" s="92" t="str">
        <f>IF(OR(ISBLANK(B347),ISBLANK(E347),ISBLANK(G347),ISBLANK(H347),ISBLANK(L347),ISBLANK(P311)),"",IF(P311="lihtc", VLOOKUP(IF($H347&gt;0,CONCATENATE($H347*100," ",$P$8),CONCATENATE($H347," ",$P$8)),'TC Rent Limits'!A:I,HLOOKUP(Form!$B347+1,'TC Rent Limits'!$B$1:$I$1,1,FALSE)+1,FALSE),IF(P311="state",VLOOKUP(IF($H347&gt;0,CONCATENATE($H347*100," ",$P$8),CONCATENATE($H347," ",$P$8)),'Rent Limit'!A:L,HLOOKUP(Form!$E347,'Rent Limit'!$E$1:$L$1,1,FALSE)+4,FALSE),"")))</f>
        <v/>
      </c>
    </row>
    <row r="348" spans="1:20" x14ac:dyDescent="0.25">
      <c r="A348" s="79"/>
      <c r="B348" s="79"/>
      <c r="C348" s="79"/>
      <c r="D348" s="79"/>
      <c r="E348" s="79"/>
      <c r="F348" s="79"/>
      <c r="G348" s="79"/>
      <c r="H348" s="80"/>
      <c r="I348" s="79"/>
      <c r="J348" s="79"/>
      <c r="K348" s="79"/>
      <c r="L348" s="79"/>
      <c r="M348" s="79"/>
      <c r="N348" s="79"/>
      <c r="O348" s="79"/>
      <c r="P348" s="79"/>
      <c r="Q348" s="79"/>
      <c r="S348" s="57" t="str">
        <f>IF($P$7="LIHTC",IF(ISBLANK($G348),"",VLOOKUP(IF($H348&gt;0,CONCATENATE($H348*100," ",$P$8),CONCATENATE($H348," ",$P$8)),'TC Income Limits'!A:I,HLOOKUP(Form!$E348,'TC Income Limits'!$B$1:$I$1,1,FALSE)+1,FALSE)),IF(ISBLANK($L348),"",VLOOKUP(IF($H348&gt;0,CONCATENATE($H348*100," ",$P$8),CONCATENATE($H348," ",$P$8)),'Income Limit'!A:L,HLOOKUP(Form!$E348,'Income Limit'!$E$1:$L$1,1,FALSE)+4,FALSE)))</f>
        <v/>
      </c>
      <c r="T348" s="92" t="str">
        <f>IF(OR(ISBLANK(B348),ISBLANK(E348),ISBLANK(G348),ISBLANK(H348),ISBLANK(L348),ISBLANK(P312)),"",IF(P312="lihtc", VLOOKUP(IF($H348&gt;0,CONCATENATE($H348*100," ",$P$8),CONCATENATE($H348," ",$P$8)),'TC Rent Limits'!A:I,HLOOKUP(Form!$B348+1,'TC Rent Limits'!$B$1:$I$1,1,FALSE)+1,FALSE),IF(P312="state",VLOOKUP(IF($H348&gt;0,CONCATENATE($H348*100," ",$P$8),CONCATENATE($H348," ",$P$8)),'Rent Limit'!A:L,HLOOKUP(Form!$E348,'Rent Limit'!$E$1:$L$1,1,FALSE)+4,FALSE),"")))</f>
        <v/>
      </c>
    </row>
    <row r="349" spans="1:20" x14ac:dyDescent="0.25">
      <c r="A349" s="79"/>
      <c r="B349" s="79"/>
      <c r="C349" s="79"/>
      <c r="D349" s="79"/>
      <c r="E349" s="79"/>
      <c r="F349" s="79"/>
      <c r="G349" s="79"/>
      <c r="H349" s="80"/>
      <c r="I349" s="79"/>
      <c r="J349" s="79"/>
      <c r="K349" s="79"/>
      <c r="L349" s="79"/>
      <c r="M349" s="79"/>
      <c r="N349" s="79"/>
      <c r="O349" s="79"/>
      <c r="P349" s="79"/>
      <c r="Q349" s="79"/>
      <c r="S349" s="57" t="str">
        <f>IF($P$7="LIHTC",IF(ISBLANK($G349),"",VLOOKUP(IF($H349&gt;0,CONCATENATE($H349*100," ",$P$8),CONCATENATE($H349," ",$P$8)),'TC Income Limits'!A:I,HLOOKUP(Form!$E349,'TC Income Limits'!$B$1:$I$1,1,FALSE)+1,FALSE)),IF(ISBLANK($L349),"",VLOOKUP(IF($H349&gt;0,CONCATENATE($H349*100," ",$P$8),CONCATENATE($H349," ",$P$8)),'Income Limit'!A:L,HLOOKUP(Form!$E349,'Income Limit'!$E$1:$L$1,1,FALSE)+4,FALSE)))</f>
        <v/>
      </c>
      <c r="T349" s="92" t="str">
        <f>IF(OR(ISBLANK(B349),ISBLANK(E349),ISBLANK(G349),ISBLANK(H349),ISBLANK(L349),ISBLANK(P313)),"",IF(P313="lihtc", VLOOKUP(IF($H349&gt;0,CONCATENATE($H349*100," ",$P$8),CONCATENATE($H349," ",$P$8)),'TC Rent Limits'!A:I,HLOOKUP(Form!$B349+1,'TC Rent Limits'!$B$1:$I$1,1,FALSE)+1,FALSE),IF(P313="state",VLOOKUP(IF($H349&gt;0,CONCATENATE($H349*100," ",$P$8),CONCATENATE($H349," ",$P$8)),'Rent Limit'!A:L,HLOOKUP(Form!$E349,'Rent Limit'!$E$1:$L$1,1,FALSE)+4,FALSE),"")))</f>
        <v/>
      </c>
    </row>
    <row r="350" spans="1:20" x14ac:dyDescent="0.25">
      <c r="A350" s="79"/>
      <c r="B350" s="79"/>
      <c r="C350" s="79"/>
      <c r="D350" s="79"/>
      <c r="E350" s="79"/>
      <c r="F350" s="79"/>
      <c r="G350" s="79"/>
      <c r="H350" s="80"/>
      <c r="I350" s="79"/>
      <c r="J350" s="79"/>
      <c r="K350" s="79"/>
      <c r="L350" s="79"/>
      <c r="M350" s="79"/>
      <c r="N350" s="79"/>
      <c r="O350" s="79"/>
      <c r="P350" s="79"/>
      <c r="Q350" s="79"/>
      <c r="S350" s="57" t="str">
        <f>IF($P$7="LIHTC",IF(ISBLANK($G350),"",VLOOKUP(IF($H350&gt;0,CONCATENATE($H350*100," ",$P$8),CONCATENATE($H350," ",$P$8)),'TC Income Limits'!A:I,HLOOKUP(Form!$E350,'TC Income Limits'!$B$1:$I$1,1,FALSE)+1,FALSE)),IF(ISBLANK($L350),"",VLOOKUP(IF($H350&gt;0,CONCATENATE($H350*100," ",$P$8),CONCATENATE($H350," ",$P$8)),'Income Limit'!A:L,HLOOKUP(Form!$E350,'Income Limit'!$E$1:$L$1,1,FALSE)+4,FALSE)))</f>
        <v/>
      </c>
      <c r="T350" s="92" t="str">
        <f>IF(OR(ISBLANK(B350),ISBLANK(E350),ISBLANK(G350),ISBLANK(H350),ISBLANK(L350),ISBLANK(P314)),"",IF(P314="lihtc", VLOOKUP(IF($H350&gt;0,CONCATENATE($H350*100," ",$P$8),CONCATENATE($H350," ",$P$8)),'TC Rent Limits'!A:I,HLOOKUP(Form!$B350+1,'TC Rent Limits'!$B$1:$I$1,1,FALSE)+1,FALSE),IF(P314="state",VLOOKUP(IF($H350&gt;0,CONCATENATE($H350*100," ",$P$8),CONCATENATE($H350," ",$P$8)),'Rent Limit'!A:L,HLOOKUP(Form!$E350,'Rent Limit'!$E$1:$L$1,1,FALSE)+4,FALSE),"")))</f>
        <v/>
      </c>
    </row>
    <row r="351" spans="1:20" x14ac:dyDescent="0.25">
      <c r="A351" s="79"/>
      <c r="B351" s="79"/>
      <c r="C351" s="79"/>
      <c r="D351" s="79"/>
      <c r="E351" s="79"/>
      <c r="F351" s="79"/>
      <c r="G351" s="79"/>
      <c r="H351" s="80"/>
      <c r="I351" s="79"/>
      <c r="J351" s="79"/>
      <c r="K351" s="79"/>
      <c r="L351" s="79"/>
      <c r="M351" s="79"/>
      <c r="N351" s="79"/>
      <c r="O351" s="79"/>
      <c r="P351" s="79"/>
      <c r="Q351" s="79"/>
      <c r="S351" s="57" t="str">
        <f>IF($P$7="LIHTC",IF(ISBLANK($G351),"",VLOOKUP(IF($H351&gt;0,CONCATENATE($H351*100," ",$P$8),CONCATENATE($H351," ",$P$8)),'TC Income Limits'!A:I,HLOOKUP(Form!$E351,'TC Income Limits'!$B$1:$I$1,1,FALSE)+1,FALSE)),IF(ISBLANK($L351),"",VLOOKUP(IF($H351&gt;0,CONCATENATE($H351*100," ",$P$8),CONCATENATE($H351," ",$P$8)),'Income Limit'!A:L,HLOOKUP(Form!$E351,'Income Limit'!$E$1:$L$1,1,FALSE)+4,FALSE)))</f>
        <v/>
      </c>
      <c r="T351" s="92" t="str">
        <f>IF(OR(ISBLANK(B351),ISBLANK(E351),ISBLANK(G351),ISBLANK(H351),ISBLANK(L351),ISBLANK(P315)),"",IF(P315="lihtc", VLOOKUP(IF($H351&gt;0,CONCATENATE($H351*100," ",$P$8),CONCATENATE($H351," ",$P$8)),'TC Rent Limits'!A:I,HLOOKUP(Form!$B351+1,'TC Rent Limits'!$B$1:$I$1,1,FALSE)+1,FALSE),IF(P315="state",VLOOKUP(IF($H351&gt;0,CONCATENATE($H351*100," ",$P$8),CONCATENATE($H351," ",$P$8)),'Rent Limit'!A:L,HLOOKUP(Form!$E351,'Rent Limit'!$E$1:$L$1,1,FALSE)+4,FALSE),"")))</f>
        <v/>
      </c>
    </row>
    <row r="352" spans="1:20" x14ac:dyDescent="0.25">
      <c r="A352" s="79"/>
      <c r="B352" s="79"/>
      <c r="C352" s="79"/>
      <c r="D352" s="79"/>
      <c r="E352" s="79"/>
      <c r="F352" s="79"/>
      <c r="G352" s="79"/>
      <c r="H352" s="80"/>
      <c r="I352" s="79"/>
      <c r="J352" s="79"/>
      <c r="K352" s="79"/>
      <c r="L352" s="79"/>
      <c r="M352" s="79"/>
      <c r="N352" s="79"/>
      <c r="O352" s="79"/>
      <c r="P352" s="79"/>
      <c r="Q352" s="79"/>
      <c r="S352" s="57" t="str">
        <f>IF($P$7="LIHTC",IF(ISBLANK($G352),"",VLOOKUP(IF($H352&gt;0,CONCATENATE($H352*100," ",$P$8),CONCATENATE($H352," ",$P$8)),'TC Income Limits'!A:I,HLOOKUP(Form!$E352,'TC Income Limits'!$B$1:$I$1,1,FALSE)+1,FALSE)),IF(ISBLANK($L352),"",VLOOKUP(IF($H352&gt;0,CONCATENATE($H352*100," ",$P$8),CONCATENATE($H352," ",$P$8)),'Income Limit'!A:L,HLOOKUP(Form!$E352,'Income Limit'!$E$1:$L$1,1,FALSE)+4,FALSE)))</f>
        <v/>
      </c>
      <c r="T352" s="92" t="str">
        <f>IF(OR(ISBLANK(B352),ISBLANK(E352),ISBLANK(G352),ISBLANK(H352),ISBLANK(L352),ISBLANK(P316)),"",IF(P316="lihtc", VLOOKUP(IF($H352&gt;0,CONCATENATE($H352*100," ",$P$8),CONCATENATE($H352," ",$P$8)),'TC Rent Limits'!A:I,HLOOKUP(Form!$B352+1,'TC Rent Limits'!$B$1:$I$1,1,FALSE)+1,FALSE),IF(P316="state",VLOOKUP(IF($H352&gt;0,CONCATENATE($H352*100," ",$P$8),CONCATENATE($H352," ",$P$8)),'Rent Limit'!A:L,HLOOKUP(Form!$E352,'Rent Limit'!$E$1:$L$1,1,FALSE)+4,FALSE),"")))</f>
        <v/>
      </c>
    </row>
    <row r="353" spans="1:20" x14ac:dyDescent="0.25">
      <c r="A353" s="79"/>
      <c r="B353" s="79"/>
      <c r="C353" s="79"/>
      <c r="D353" s="79"/>
      <c r="E353" s="79"/>
      <c r="F353" s="79"/>
      <c r="G353" s="79"/>
      <c r="H353" s="80"/>
      <c r="I353" s="79"/>
      <c r="J353" s="79"/>
      <c r="K353" s="79"/>
      <c r="L353" s="79"/>
      <c r="M353" s="79"/>
      <c r="N353" s="79"/>
      <c r="O353" s="79"/>
      <c r="P353" s="79"/>
      <c r="Q353" s="79"/>
      <c r="S353" s="57" t="str">
        <f>IF($P$7="LIHTC",IF(ISBLANK($G353),"",VLOOKUP(IF($H353&gt;0,CONCATENATE($H353*100," ",$P$8),CONCATENATE($H353," ",$P$8)),'TC Income Limits'!A:I,HLOOKUP(Form!$E353,'TC Income Limits'!$B$1:$I$1,1,FALSE)+1,FALSE)),IF(ISBLANK($L353),"",VLOOKUP(IF($H353&gt;0,CONCATENATE($H353*100," ",$P$8),CONCATENATE($H353," ",$P$8)),'Income Limit'!A:L,HLOOKUP(Form!$E353,'Income Limit'!$E$1:$L$1,1,FALSE)+4,FALSE)))</f>
        <v/>
      </c>
      <c r="T353" s="92" t="str">
        <f>IF(OR(ISBLANK(B353),ISBLANK(E353),ISBLANK(G353),ISBLANK(H353),ISBLANK(L353),ISBLANK(P317)),"",IF(P317="lihtc", VLOOKUP(IF($H353&gt;0,CONCATENATE($H353*100," ",$P$8),CONCATENATE($H353," ",$P$8)),'TC Rent Limits'!A:I,HLOOKUP(Form!$B353+1,'TC Rent Limits'!$B$1:$I$1,1,FALSE)+1,FALSE),IF(P317="state",VLOOKUP(IF($H353&gt;0,CONCATENATE($H353*100," ",$P$8),CONCATENATE($H353," ",$P$8)),'Rent Limit'!A:L,HLOOKUP(Form!$E353,'Rent Limit'!$E$1:$L$1,1,FALSE)+4,FALSE),"")))</f>
        <v/>
      </c>
    </row>
    <row r="354" spans="1:20" x14ac:dyDescent="0.25">
      <c r="A354" s="79"/>
      <c r="B354" s="79"/>
      <c r="C354" s="79"/>
      <c r="D354" s="79"/>
      <c r="E354" s="79"/>
      <c r="F354" s="79"/>
      <c r="G354" s="79"/>
      <c r="H354" s="80"/>
      <c r="I354" s="79"/>
      <c r="J354" s="79"/>
      <c r="K354" s="79"/>
      <c r="L354" s="79"/>
      <c r="M354" s="79"/>
      <c r="N354" s="79"/>
      <c r="O354" s="79"/>
      <c r="P354" s="79"/>
      <c r="Q354" s="79"/>
      <c r="S354" s="57" t="str">
        <f>IF($P$7="LIHTC",IF(ISBLANK($G354),"",VLOOKUP(IF($H354&gt;0,CONCATENATE($H354*100," ",$P$8),CONCATENATE($H354," ",$P$8)),'TC Income Limits'!A:I,HLOOKUP(Form!$E354,'TC Income Limits'!$B$1:$I$1,1,FALSE)+1,FALSE)),IF(ISBLANK($L354),"",VLOOKUP(IF($H354&gt;0,CONCATENATE($H354*100," ",$P$8),CONCATENATE($H354," ",$P$8)),'Income Limit'!A:L,HLOOKUP(Form!$E354,'Income Limit'!$E$1:$L$1,1,FALSE)+4,FALSE)))</f>
        <v/>
      </c>
      <c r="T354" s="92" t="str">
        <f>IF(OR(ISBLANK(B354),ISBLANK(E354),ISBLANK(G354),ISBLANK(H354),ISBLANK(L354),ISBLANK(P318)),"",IF(P318="lihtc", VLOOKUP(IF($H354&gt;0,CONCATENATE($H354*100," ",$P$8),CONCATENATE($H354," ",$P$8)),'TC Rent Limits'!A:I,HLOOKUP(Form!$B354+1,'TC Rent Limits'!$B$1:$I$1,1,FALSE)+1,FALSE),IF(P318="state",VLOOKUP(IF($H354&gt;0,CONCATENATE($H354*100," ",$P$8),CONCATENATE($H354," ",$P$8)),'Rent Limit'!A:L,HLOOKUP(Form!$E354,'Rent Limit'!$E$1:$L$1,1,FALSE)+4,FALSE),"")))</f>
        <v/>
      </c>
    </row>
    <row r="355" spans="1:20" x14ac:dyDescent="0.25">
      <c r="A355" s="79"/>
      <c r="B355" s="79"/>
      <c r="C355" s="79"/>
      <c r="D355" s="79"/>
      <c r="E355" s="79"/>
      <c r="F355" s="79"/>
      <c r="G355" s="79"/>
      <c r="H355" s="80"/>
      <c r="I355" s="79"/>
      <c r="J355" s="79"/>
      <c r="K355" s="79"/>
      <c r="L355" s="79"/>
      <c r="M355" s="79"/>
      <c r="N355" s="79"/>
      <c r="O355" s="79"/>
      <c r="P355" s="79"/>
      <c r="Q355" s="79"/>
      <c r="S355" s="57" t="str">
        <f>IF($P$7="LIHTC",IF(ISBLANK($G355),"",VLOOKUP(IF($H355&gt;0,CONCATENATE($H355*100," ",$P$8),CONCATENATE($H355," ",$P$8)),'TC Income Limits'!A:I,HLOOKUP(Form!$E355,'TC Income Limits'!$B$1:$I$1,1,FALSE)+1,FALSE)),IF(ISBLANK($L355),"",VLOOKUP(IF($H355&gt;0,CONCATENATE($H355*100," ",$P$8),CONCATENATE($H355," ",$P$8)),'Income Limit'!A:L,HLOOKUP(Form!$E355,'Income Limit'!$E$1:$L$1,1,FALSE)+4,FALSE)))</f>
        <v/>
      </c>
      <c r="T355" s="92" t="str">
        <f>IF(OR(ISBLANK(B355),ISBLANK(E355),ISBLANK(G355),ISBLANK(H355),ISBLANK(L355),ISBLANK(P319)),"",IF(P319="lihtc", VLOOKUP(IF($H355&gt;0,CONCATENATE($H355*100," ",$P$8),CONCATENATE($H355," ",$P$8)),'TC Rent Limits'!A:I,HLOOKUP(Form!$B355+1,'TC Rent Limits'!$B$1:$I$1,1,FALSE)+1,FALSE),IF(P319="state",VLOOKUP(IF($H355&gt;0,CONCATENATE($H355*100," ",$P$8),CONCATENATE($H355," ",$P$8)),'Rent Limit'!A:L,HLOOKUP(Form!$E355,'Rent Limit'!$E$1:$L$1,1,FALSE)+4,FALSE),"")))</f>
        <v/>
      </c>
    </row>
    <row r="356" spans="1:20" x14ac:dyDescent="0.25">
      <c r="A356" s="79"/>
      <c r="B356" s="79"/>
      <c r="C356" s="79"/>
      <c r="D356" s="79"/>
      <c r="E356" s="79"/>
      <c r="F356" s="79"/>
      <c r="G356" s="79"/>
      <c r="H356" s="80"/>
      <c r="I356" s="79"/>
      <c r="J356" s="79"/>
      <c r="K356" s="79"/>
      <c r="L356" s="79"/>
      <c r="M356" s="79"/>
      <c r="N356" s="79"/>
      <c r="O356" s="79"/>
      <c r="P356" s="79"/>
      <c r="Q356" s="79"/>
      <c r="S356" s="57" t="str">
        <f>IF($P$7="LIHTC",IF(ISBLANK($G356),"",VLOOKUP(IF($H356&gt;0,CONCATENATE($H356*100," ",$P$8),CONCATENATE($H356," ",$P$8)),'TC Income Limits'!A:I,HLOOKUP(Form!$E356,'TC Income Limits'!$B$1:$I$1,1,FALSE)+1,FALSE)),IF(ISBLANK($L356),"",VLOOKUP(IF($H356&gt;0,CONCATENATE($H356*100," ",$P$8),CONCATENATE($H356," ",$P$8)),'Income Limit'!A:L,HLOOKUP(Form!$E356,'Income Limit'!$E$1:$L$1,1,FALSE)+4,FALSE)))</f>
        <v/>
      </c>
      <c r="T356" s="92" t="str">
        <f>IF(OR(ISBLANK(B356),ISBLANK(E356),ISBLANK(G356),ISBLANK(H356),ISBLANK(L356),ISBLANK(P320)),"",IF(P320="lihtc", VLOOKUP(IF($H356&gt;0,CONCATENATE($H356*100," ",$P$8),CONCATENATE($H356," ",$P$8)),'TC Rent Limits'!A:I,HLOOKUP(Form!$B356+1,'TC Rent Limits'!$B$1:$I$1,1,FALSE)+1,FALSE),IF(P320="state",VLOOKUP(IF($H356&gt;0,CONCATENATE($H356*100," ",$P$8),CONCATENATE($H356," ",$P$8)),'Rent Limit'!A:L,HLOOKUP(Form!$E356,'Rent Limit'!$E$1:$L$1,1,FALSE)+4,FALSE),"")))</f>
        <v/>
      </c>
    </row>
    <row r="357" spans="1:20" x14ac:dyDescent="0.25">
      <c r="A357" s="79"/>
      <c r="B357" s="79"/>
      <c r="C357" s="79"/>
      <c r="D357" s="79"/>
      <c r="E357" s="79"/>
      <c r="F357" s="79"/>
      <c r="G357" s="79"/>
      <c r="H357" s="80"/>
      <c r="I357" s="79"/>
      <c r="J357" s="79"/>
      <c r="K357" s="79"/>
      <c r="L357" s="79"/>
      <c r="M357" s="79"/>
      <c r="N357" s="79"/>
      <c r="O357" s="79"/>
      <c r="P357" s="79"/>
      <c r="Q357" s="79"/>
      <c r="S357" s="57" t="str">
        <f>IF($P$7="LIHTC",IF(ISBLANK($G357),"",VLOOKUP(IF($H357&gt;0,CONCATENATE($H357*100," ",$P$8),CONCATENATE($H357," ",$P$8)),'TC Income Limits'!A:I,HLOOKUP(Form!$E357,'TC Income Limits'!$B$1:$I$1,1,FALSE)+1,FALSE)),IF(ISBLANK($L357),"",VLOOKUP(IF($H357&gt;0,CONCATENATE($H357*100," ",$P$8),CONCATENATE($H357," ",$P$8)),'Income Limit'!A:L,HLOOKUP(Form!$E357,'Income Limit'!$E$1:$L$1,1,FALSE)+4,FALSE)))</f>
        <v/>
      </c>
      <c r="T357" s="92" t="str">
        <f>IF(OR(ISBLANK(B357),ISBLANK(E357),ISBLANK(G357),ISBLANK(H357),ISBLANK(L357),ISBLANK(P321)),"",IF(P321="lihtc", VLOOKUP(IF($H357&gt;0,CONCATENATE($H357*100," ",$P$8),CONCATENATE($H357," ",$P$8)),'TC Rent Limits'!A:I,HLOOKUP(Form!$B357+1,'TC Rent Limits'!$B$1:$I$1,1,FALSE)+1,FALSE),IF(P321="state",VLOOKUP(IF($H357&gt;0,CONCATENATE($H357*100," ",$P$8),CONCATENATE($H357," ",$P$8)),'Rent Limit'!A:L,HLOOKUP(Form!$E357,'Rent Limit'!$E$1:$L$1,1,FALSE)+4,FALSE),"")))</f>
        <v/>
      </c>
    </row>
    <row r="358" spans="1:20" x14ac:dyDescent="0.25">
      <c r="A358" s="79"/>
      <c r="B358" s="79"/>
      <c r="C358" s="79"/>
      <c r="D358" s="79"/>
      <c r="E358" s="79"/>
      <c r="F358" s="79"/>
      <c r="G358" s="79"/>
      <c r="H358" s="80"/>
      <c r="I358" s="79"/>
      <c r="J358" s="79"/>
      <c r="K358" s="79"/>
      <c r="L358" s="79"/>
      <c r="M358" s="79"/>
      <c r="N358" s="79"/>
      <c r="O358" s="79"/>
      <c r="P358" s="79"/>
      <c r="Q358" s="79"/>
      <c r="S358" s="57" t="str">
        <f>IF($P$7="LIHTC",IF(ISBLANK($G358),"",VLOOKUP(IF($H358&gt;0,CONCATENATE($H358*100," ",$P$8),CONCATENATE($H358," ",$P$8)),'TC Income Limits'!A:I,HLOOKUP(Form!$E358,'TC Income Limits'!$B$1:$I$1,1,FALSE)+1,FALSE)),IF(ISBLANK($L358),"",VLOOKUP(IF($H358&gt;0,CONCATENATE($H358*100," ",$P$8),CONCATENATE($H358," ",$P$8)),'Income Limit'!A:L,HLOOKUP(Form!$E358,'Income Limit'!$E$1:$L$1,1,FALSE)+4,FALSE)))</f>
        <v/>
      </c>
      <c r="T358" s="92" t="str">
        <f>IF(OR(ISBLANK(B358),ISBLANK(E358),ISBLANK(G358),ISBLANK(H358),ISBLANK(L358),ISBLANK(P322)),"",IF(P322="lihtc", VLOOKUP(IF($H358&gt;0,CONCATENATE($H358*100," ",$P$8),CONCATENATE($H358," ",$P$8)),'TC Rent Limits'!A:I,HLOOKUP(Form!$B358+1,'TC Rent Limits'!$B$1:$I$1,1,FALSE)+1,FALSE),IF(P322="state",VLOOKUP(IF($H358&gt;0,CONCATENATE($H358*100," ",$P$8),CONCATENATE($H358," ",$P$8)),'Rent Limit'!A:L,HLOOKUP(Form!$E358,'Rent Limit'!$E$1:$L$1,1,FALSE)+4,FALSE),"")))</f>
        <v/>
      </c>
    </row>
    <row r="359" spans="1:20" x14ac:dyDescent="0.25">
      <c r="A359" s="79"/>
      <c r="B359" s="79"/>
      <c r="C359" s="79"/>
      <c r="D359" s="79"/>
      <c r="E359" s="79"/>
      <c r="F359" s="79"/>
      <c r="G359" s="79"/>
      <c r="H359" s="80"/>
      <c r="I359" s="79"/>
      <c r="J359" s="79"/>
      <c r="K359" s="79"/>
      <c r="L359" s="79"/>
      <c r="M359" s="79"/>
      <c r="N359" s="79"/>
      <c r="O359" s="79"/>
      <c r="P359" s="79"/>
      <c r="Q359" s="79"/>
      <c r="S359" s="57" t="str">
        <f>IF($P$7="LIHTC",IF(ISBLANK($G359),"",VLOOKUP(IF($H359&gt;0,CONCATENATE($H359*100," ",$P$8),CONCATENATE($H359," ",$P$8)),'TC Income Limits'!A:I,HLOOKUP(Form!$E359,'TC Income Limits'!$B$1:$I$1,1,FALSE)+1,FALSE)),IF(ISBLANK($L359),"",VLOOKUP(IF($H359&gt;0,CONCATENATE($H359*100," ",$P$8),CONCATENATE($H359," ",$P$8)),'Income Limit'!A:L,HLOOKUP(Form!$E359,'Income Limit'!$E$1:$L$1,1,FALSE)+4,FALSE)))</f>
        <v/>
      </c>
      <c r="T359" s="92" t="str">
        <f>IF(OR(ISBLANK(B359),ISBLANK(E359),ISBLANK(G359),ISBLANK(H359),ISBLANK(L359),ISBLANK(P323)),"",IF(P323="lihtc", VLOOKUP(IF($H359&gt;0,CONCATENATE($H359*100," ",$P$8),CONCATENATE($H359," ",$P$8)),'TC Rent Limits'!A:I,HLOOKUP(Form!$B359+1,'TC Rent Limits'!$B$1:$I$1,1,FALSE)+1,FALSE),IF(P323="state",VLOOKUP(IF($H359&gt;0,CONCATENATE($H359*100," ",$P$8),CONCATENATE($H359," ",$P$8)),'Rent Limit'!A:L,HLOOKUP(Form!$E359,'Rent Limit'!$E$1:$L$1,1,FALSE)+4,FALSE),"")))</f>
        <v/>
      </c>
    </row>
    <row r="360" spans="1:20" x14ac:dyDescent="0.25">
      <c r="A360" s="79"/>
      <c r="B360" s="79"/>
      <c r="C360" s="79"/>
      <c r="D360" s="79"/>
      <c r="E360" s="79"/>
      <c r="F360" s="79"/>
      <c r="G360" s="79"/>
      <c r="H360" s="80"/>
      <c r="I360" s="79"/>
      <c r="J360" s="79"/>
      <c r="K360" s="79"/>
      <c r="L360" s="79"/>
      <c r="M360" s="79"/>
      <c r="N360" s="79"/>
      <c r="O360" s="79"/>
      <c r="P360" s="79"/>
      <c r="Q360" s="79"/>
      <c r="S360" s="57" t="str">
        <f>IF($P$7="LIHTC",IF(ISBLANK($G360),"",VLOOKUP(IF($H360&gt;0,CONCATENATE($H360*100," ",$P$8),CONCATENATE($H360," ",$P$8)),'TC Income Limits'!A:I,HLOOKUP(Form!$E360,'TC Income Limits'!$B$1:$I$1,1,FALSE)+1,FALSE)),IF(ISBLANK($L360),"",VLOOKUP(IF($H360&gt;0,CONCATENATE($H360*100," ",$P$8),CONCATENATE($H360," ",$P$8)),'Income Limit'!A:L,HLOOKUP(Form!$E360,'Income Limit'!$E$1:$L$1,1,FALSE)+4,FALSE)))</f>
        <v/>
      </c>
      <c r="T360" s="92" t="str">
        <f>IF(OR(ISBLANK(B360),ISBLANK(E360),ISBLANK(G360),ISBLANK(H360),ISBLANK(L360),ISBLANK(P324)),"",IF(P324="lihtc", VLOOKUP(IF($H360&gt;0,CONCATENATE($H360*100," ",$P$8),CONCATENATE($H360," ",$P$8)),'TC Rent Limits'!A:I,HLOOKUP(Form!$B360+1,'TC Rent Limits'!$B$1:$I$1,1,FALSE)+1,FALSE),IF(P324="state",VLOOKUP(IF($H360&gt;0,CONCATENATE($H360*100," ",$P$8),CONCATENATE($H360," ",$P$8)),'Rent Limit'!A:L,HLOOKUP(Form!$E360,'Rent Limit'!$E$1:$L$1,1,FALSE)+4,FALSE),"")))</f>
        <v/>
      </c>
    </row>
    <row r="361" spans="1:20" x14ac:dyDescent="0.25">
      <c r="A361" s="79"/>
      <c r="B361" s="79"/>
      <c r="C361" s="79"/>
      <c r="D361" s="79"/>
      <c r="E361" s="79"/>
      <c r="F361" s="79"/>
      <c r="G361" s="79"/>
      <c r="H361" s="80"/>
      <c r="I361" s="79"/>
      <c r="J361" s="79"/>
      <c r="K361" s="79"/>
      <c r="L361" s="79"/>
      <c r="M361" s="79"/>
      <c r="N361" s="79"/>
      <c r="O361" s="79"/>
      <c r="P361" s="79"/>
      <c r="Q361" s="79"/>
      <c r="S361" s="57" t="str">
        <f>IF($P$7="LIHTC",IF(ISBLANK($G361),"",VLOOKUP(IF($H361&gt;0,CONCATENATE($H361*100," ",$P$8),CONCATENATE($H361," ",$P$8)),'TC Income Limits'!A:I,HLOOKUP(Form!$E361,'TC Income Limits'!$B$1:$I$1,1,FALSE)+1,FALSE)),IF(ISBLANK($L361),"",VLOOKUP(IF($H361&gt;0,CONCATENATE($H361*100," ",$P$8),CONCATENATE($H361," ",$P$8)),'Income Limit'!A:L,HLOOKUP(Form!$E361,'Income Limit'!$E$1:$L$1,1,FALSE)+4,FALSE)))</f>
        <v/>
      </c>
      <c r="T361" s="92" t="str">
        <f>IF(OR(ISBLANK(B361),ISBLANK(E361),ISBLANK(G361),ISBLANK(H361),ISBLANK(L361),ISBLANK(P325)),"",IF(P325="lihtc", VLOOKUP(IF($H361&gt;0,CONCATENATE($H361*100," ",$P$8),CONCATENATE($H361," ",$P$8)),'TC Rent Limits'!A:I,HLOOKUP(Form!$B361+1,'TC Rent Limits'!$B$1:$I$1,1,FALSE)+1,FALSE),IF(P325="state",VLOOKUP(IF($H361&gt;0,CONCATENATE($H361*100," ",$P$8),CONCATENATE($H361," ",$P$8)),'Rent Limit'!A:L,HLOOKUP(Form!$E361,'Rent Limit'!$E$1:$L$1,1,FALSE)+4,FALSE),"")))</f>
        <v/>
      </c>
    </row>
    <row r="362" spans="1:20" x14ac:dyDescent="0.25">
      <c r="A362" s="79"/>
      <c r="B362" s="79"/>
      <c r="C362" s="79"/>
      <c r="D362" s="79"/>
      <c r="E362" s="79"/>
      <c r="F362" s="79"/>
      <c r="G362" s="79"/>
      <c r="H362" s="80"/>
      <c r="I362" s="79"/>
      <c r="J362" s="79"/>
      <c r="K362" s="79"/>
      <c r="L362" s="79"/>
      <c r="M362" s="79"/>
      <c r="N362" s="79"/>
      <c r="O362" s="79"/>
      <c r="P362" s="79"/>
      <c r="Q362" s="79"/>
      <c r="S362" s="57" t="str">
        <f>IF($P$7="LIHTC",IF(ISBLANK($G362),"",VLOOKUP(IF($H362&gt;0,CONCATENATE($H362*100," ",$P$8),CONCATENATE($H362," ",$P$8)),'TC Income Limits'!A:I,HLOOKUP(Form!$E362,'TC Income Limits'!$B$1:$I$1,1,FALSE)+1,FALSE)),IF(ISBLANK($L362),"",VLOOKUP(IF($H362&gt;0,CONCATENATE($H362*100," ",$P$8),CONCATENATE($H362," ",$P$8)),'Income Limit'!A:L,HLOOKUP(Form!$E362,'Income Limit'!$E$1:$L$1,1,FALSE)+4,FALSE)))</f>
        <v/>
      </c>
      <c r="T362" s="92" t="str">
        <f>IF(OR(ISBLANK(B362),ISBLANK(E362),ISBLANK(G362),ISBLANK(H362),ISBLANK(L362),ISBLANK(P326)),"",IF(P326="lihtc", VLOOKUP(IF($H362&gt;0,CONCATENATE($H362*100," ",$P$8),CONCATENATE($H362," ",$P$8)),'TC Rent Limits'!A:I,HLOOKUP(Form!$B362+1,'TC Rent Limits'!$B$1:$I$1,1,FALSE)+1,FALSE),IF(P326="state",VLOOKUP(IF($H362&gt;0,CONCATENATE($H362*100," ",$P$8),CONCATENATE($H362," ",$P$8)),'Rent Limit'!A:L,HLOOKUP(Form!$E362,'Rent Limit'!$E$1:$L$1,1,FALSE)+4,FALSE),"")))</f>
        <v/>
      </c>
    </row>
    <row r="363" spans="1:20" x14ac:dyDescent="0.25">
      <c r="A363" s="79"/>
      <c r="B363" s="79"/>
      <c r="C363" s="79"/>
      <c r="D363" s="79"/>
      <c r="E363" s="79"/>
      <c r="F363" s="79"/>
      <c r="G363" s="79"/>
      <c r="H363" s="80"/>
      <c r="I363" s="79"/>
      <c r="J363" s="79"/>
      <c r="K363" s="79"/>
      <c r="L363" s="79"/>
      <c r="M363" s="79"/>
      <c r="N363" s="79"/>
      <c r="O363" s="79"/>
      <c r="P363" s="79"/>
      <c r="Q363" s="79"/>
      <c r="S363" s="57" t="str">
        <f>IF($P$7="LIHTC",IF(ISBLANK($G363),"",VLOOKUP(IF($H363&gt;0,CONCATENATE($H363*100," ",$P$8),CONCATENATE($H363," ",$P$8)),'TC Income Limits'!A:I,HLOOKUP(Form!$E363,'TC Income Limits'!$B$1:$I$1,1,FALSE)+1,FALSE)),IF(ISBLANK($L363),"",VLOOKUP(IF($H363&gt;0,CONCATENATE($H363*100," ",$P$8),CONCATENATE($H363," ",$P$8)),'Income Limit'!A:L,HLOOKUP(Form!$E363,'Income Limit'!$E$1:$L$1,1,FALSE)+4,FALSE)))</f>
        <v/>
      </c>
      <c r="T363" s="92" t="str">
        <f>IF(OR(ISBLANK(B363),ISBLANK(E363),ISBLANK(G363),ISBLANK(H363),ISBLANK(L363),ISBLANK(P327)),"",IF(P327="lihtc", VLOOKUP(IF($H363&gt;0,CONCATENATE($H363*100," ",$P$8),CONCATENATE($H363," ",$P$8)),'TC Rent Limits'!A:I,HLOOKUP(Form!$B363+1,'TC Rent Limits'!$B$1:$I$1,1,FALSE)+1,FALSE),IF(P327="state",VLOOKUP(IF($H363&gt;0,CONCATENATE($H363*100," ",$P$8),CONCATENATE($H363," ",$P$8)),'Rent Limit'!A:L,HLOOKUP(Form!$E363,'Rent Limit'!$E$1:$L$1,1,FALSE)+4,FALSE),"")))</f>
        <v/>
      </c>
    </row>
    <row r="364" spans="1:20" x14ac:dyDescent="0.25">
      <c r="A364" s="79"/>
      <c r="B364" s="79"/>
      <c r="C364" s="79"/>
      <c r="D364" s="79"/>
      <c r="E364" s="79"/>
      <c r="F364" s="79"/>
      <c r="G364" s="79"/>
      <c r="H364" s="80"/>
      <c r="I364" s="79"/>
      <c r="J364" s="79"/>
      <c r="K364" s="79"/>
      <c r="L364" s="79"/>
      <c r="M364" s="79"/>
      <c r="N364" s="79"/>
      <c r="O364" s="79"/>
      <c r="P364" s="79"/>
      <c r="Q364" s="79"/>
      <c r="S364" s="57" t="str">
        <f>IF($P$7="LIHTC",IF(ISBLANK($G364),"",VLOOKUP(IF($H364&gt;0,CONCATENATE($H364*100," ",$P$8),CONCATENATE($H364," ",$P$8)),'TC Income Limits'!A:I,HLOOKUP(Form!$E364,'TC Income Limits'!$B$1:$I$1,1,FALSE)+1,FALSE)),IF(ISBLANK($L364),"",VLOOKUP(IF($H364&gt;0,CONCATENATE($H364*100," ",$P$8),CONCATENATE($H364," ",$P$8)),'Income Limit'!A:L,HLOOKUP(Form!$E364,'Income Limit'!$E$1:$L$1,1,FALSE)+4,FALSE)))</f>
        <v/>
      </c>
      <c r="T364" s="92" t="str">
        <f>IF(OR(ISBLANK(B364),ISBLANK(E364),ISBLANK(G364),ISBLANK(H364),ISBLANK(L364),ISBLANK(P328)),"",IF(P328="lihtc", VLOOKUP(IF($H364&gt;0,CONCATENATE($H364*100," ",$P$8),CONCATENATE($H364," ",$P$8)),'TC Rent Limits'!A:I,HLOOKUP(Form!$B364+1,'TC Rent Limits'!$B$1:$I$1,1,FALSE)+1,FALSE),IF(P328="state",VLOOKUP(IF($H364&gt;0,CONCATENATE($H364*100," ",$P$8),CONCATENATE($H364," ",$P$8)),'Rent Limit'!A:L,HLOOKUP(Form!$E364,'Rent Limit'!$E$1:$L$1,1,FALSE)+4,FALSE),"")))</f>
        <v/>
      </c>
    </row>
    <row r="365" spans="1:20" x14ac:dyDescent="0.25">
      <c r="A365" s="79"/>
      <c r="B365" s="79"/>
      <c r="C365" s="79"/>
      <c r="D365" s="79"/>
      <c r="E365" s="79"/>
      <c r="F365" s="79"/>
      <c r="G365" s="79"/>
      <c r="H365" s="80"/>
      <c r="I365" s="79"/>
      <c r="J365" s="79"/>
      <c r="K365" s="79"/>
      <c r="L365" s="79"/>
      <c r="M365" s="79"/>
      <c r="N365" s="79"/>
      <c r="O365" s="79"/>
      <c r="P365" s="79"/>
      <c r="Q365" s="79"/>
      <c r="S365" s="57" t="str">
        <f>IF($P$7="LIHTC",IF(ISBLANK($G365),"",VLOOKUP(IF($H365&gt;0,CONCATENATE($H365*100," ",$P$8),CONCATENATE($H365," ",$P$8)),'TC Income Limits'!A:I,HLOOKUP(Form!$E365,'TC Income Limits'!$B$1:$I$1,1,FALSE)+1,FALSE)),IF(ISBLANK($L365),"",VLOOKUP(IF($H365&gt;0,CONCATENATE($H365*100," ",$P$8),CONCATENATE($H365," ",$P$8)),'Income Limit'!A:L,HLOOKUP(Form!$E365,'Income Limit'!$E$1:$L$1,1,FALSE)+4,FALSE)))</f>
        <v/>
      </c>
      <c r="T365" s="92" t="str">
        <f>IF(OR(ISBLANK(B365),ISBLANK(E365),ISBLANK(G365),ISBLANK(H365),ISBLANK(L365),ISBLANK(P329)),"",IF(P329="lihtc", VLOOKUP(IF($H365&gt;0,CONCATENATE($H365*100," ",$P$8),CONCATENATE($H365," ",$P$8)),'TC Rent Limits'!A:I,HLOOKUP(Form!$B365+1,'TC Rent Limits'!$B$1:$I$1,1,FALSE)+1,FALSE),IF(P329="state",VLOOKUP(IF($H365&gt;0,CONCATENATE($H365*100," ",$P$8),CONCATENATE($H365," ",$P$8)),'Rent Limit'!A:L,HLOOKUP(Form!$E365,'Rent Limit'!$E$1:$L$1,1,FALSE)+4,FALSE),"")))</f>
        <v/>
      </c>
    </row>
    <row r="366" spans="1:20" x14ac:dyDescent="0.25">
      <c r="A366" s="79"/>
      <c r="B366" s="79"/>
      <c r="C366" s="79"/>
      <c r="D366" s="79"/>
      <c r="E366" s="79"/>
      <c r="F366" s="79"/>
      <c r="G366" s="79"/>
      <c r="H366" s="80"/>
      <c r="I366" s="79"/>
      <c r="J366" s="79"/>
      <c r="K366" s="79"/>
      <c r="L366" s="79"/>
      <c r="M366" s="79"/>
      <c r="N366" s="79"/>
      <c r="O366" s="79"/>
      <c r="P366" s="79"/>
      <c r="Q366" s="79"/>
      <c r="S366" s="57" t="str">
        <f>IF($P$7="LIHTC",IF(ISBLANK($G366),"",VLOOKUP(IF($H366&gt;0,CONCATENATE($H366*100," ",$P$8),CONCATENATE($H366," ",$P$8)),'TC Income Limits'!A:I,HLOOKUP(Form!$E366,'TC Income Limits'!$B$1:$I$1,1,FALSE)+1,FALSE)),IF(ISBLANK($L366),"",VLOOKUP(IF($H366&gt;0,CONCATENATE($H366*100," ",$P$8),CONCATENATE($H366," ",$P$8)),'Income Limit'!A:L,HLOOKUP(Form!$E366,'Income Limit'!$E$1:$L$1,1,FALSE)+4,FALSE)))</f>
        <v/>
      </c>
      <c r="T366" s="92" t="str">
        <f>IF(OR(ISBLANK(B366),ISBLANK(E366),ISBLANK(G366),ISBLANK(H366),ISBLANK(L366),ISBLANK(P330)),"",IF(P330="lihtc", VLOOKUP(IF($H366&gt;0,CONCATENATE($H366*100," ",$P$8),CONCATENATE($H366," ",$P$8)),'TC Rent Limits'!A:I,HLOOKUP(Form!$B366+1,'TC Rent Limits'!$B$1:$I$1,1,FALSE)+1,FALSE),IF(P330="state",VLOOKUP(IF($H366&gt;0,CONCATENATE($H366*100," ",$P$8),CONCATENATE($H366," ",$P$8)),'Rent Limit'!A:L,HLOOKUP(Form!$E366,'Rent Limit'!$E$1:$L$1,1,FALSE)+4,FALSE),"")))</f>
        <v/>
      </c>
    </row>
    <row r="367" spans="1:20" x14ac:dyDescent="0.25">
      <c r="A367" s="79"/>
      <c r="B367" s="79"/>
      <c r="C367" s="79"/>
      <c r="D367" s="79"/>
      <c r="E367" s="79"/>
      <c r="F367" s="79"/>
      <c r="G367" s="79"/>
      <c r="H367" s="80"/>
      <c r="I367" s="79"/>
      <c r="J367" s="79"/>
      <c r="K367" s="79"/>
      <c r="L367" s="79"/>
      <c r="M367" s="79"/>
      <c r="N367" s="79"/>
      <c r="O367" s="79"/>
      <c r="P367" s="79"/>
      <c r="Q367" s="79"/>
      <c r="S367" s="57" t="str">
        <f>IF($P$7="LIHTC",IF(ISBLANK($G367),"",VLOOKUP(IF($H367&gt;0,CONCATENATE($H367*100," ",$P$8),CONCATENATE($H367," ",$P$8)),'TC Income Limits'!A:I,HLOOKUP(Form!$E367,'TC Income Limits'!$B$1:$I$1,1,FALSE)+1,FALSE)),IF(ISBLANK($L367),"",VLOOKUP(IF($H367&gt;0,CONCATENATE($H367*100," ",$P$8),CONCATENATE($H367," ",$P$8)),'Income Limit'!A:L,HLOOKUP(Form!$E367,'Income Limit'!$E$1:$L$1,1,FALSE)+4,FALSE)))</f>
        <v/>
      </c>
      <c r="T367" s="92" t="str">
        <f>IF(OR(ISBLANK(B367),ISBLANK(E367),ISBLANK(G367),ISBLANK(H367),ISBLANK(L367),ISBLANK(P331)),"",IF(P331="lihtc", VLOOKUP(IF($H367&gt;0,CONCATENATE($H367*100," ",$P$8),CONCATENATE($H367," ",$P$8)),'TC Rent Limits'!A:I,HLOOKUP(Form!$B367+1,'TC Rent Limits'!$B$1:$I$1,1,FALSE)+1,FALSE),IF(P331="state",VLOOKUP(IF($H367&gt;0,CONCATENATE($H367*100," ",$P$8),CONCATENATE($H367," ",$P$8)),'Rent Limit'!A:L,HLOOKUP(Form!$E367,'Rent Limit'!$E$1:$L$1,1,FALSE)+4,FALSE),"")))</f>
        <v/>
      </c>
    </row>
    <row r="368" spans="1:20" x14ac:dyDescent="0.25">
      <c r="A368" s="79"/>
      <c r="B368" s="79"/>
      <c r="C368" s="79"/>
      <c r="D368" s="79"/>
      <c r="E368" s="79"/>
      <c r="F368" s="79"/>
      <c r="G368" s="79"/>
      <c r="H368" s="80"/>
      <c r="I368" s="79"/>
      <c r="J368" s="79"/>
      <c r="K368" s="79"/>
      <c r="L368" s="79"/>
      <c r="M368" s="79"/>
      <c r="N368" s="79"/>
      <c r="O368" s="79"/>
      <c r="P368" s="79"/>
      <c r="Q368" s="79"/>
      <c r="S368" s="57" t="str">
        <f>IF($P$7="LIHTC",IF(ISBLANK($G368),"",VLOOKUP(IF($H368&gt;0,CONCATENATE($H368*100," ",$P$8),CONCATENATE($H368," ",$P$8)),'TC Income Limits'!A:I,HLOOKUP(Form!$E368,'TC Income Limits'!$B$1:$I$1,1,FALSE)+1,FALSE)),IF(ISBLANK($L368),"",VLOOKUP(IF($H368&gt;0,CONCATENATE($H368*100," ",$P$8),CONCATENATE($H368," ",$P$8)),'Income Limit'!A:L,HLOOKUP(Form!$E368,'Income Limit'!$E$1:$L$1,1,FALSE)+4,FALSE)))</f>
        <v/>
      </c>
      <c r="T368" s="92" t="str">
        <f>IF(OR(ISBLANK(B368),ISBLANK(E368),ISBLANK(G368),ISBLANK(H368),ISBLANK(L368),ISBLANK(P332)),"",IF(P332="lihtc", VLOOKUP(IF($H368&gt;0,CONCATENATE($H368*100," ",$P$8),CONCATENATE($H368," ",$P$8)),'TC Rent Limits'!A:I,HLOOKUP(Form!$B368+1,'TC Rent Limits'!$B$1:$I$1,1,FALSE)+1,FALSE),IF(P332="state",VLOOKUP(IF($H368&gt;0,CONCATENATE($H368*100," ",$P$8),CONCATENATE($H368," ",$P$8)),'Rent Limit'!A:L,HLOOKUP(Form!$E368,'Rent Limit'!$E$1:$L$1,1,FALSE)+4,FALSE),"")))</f>
        <v/>
      </c>
    </row>
    <row r="369" spans="1:20" x14ac:dyDescent="0.25">
      <c r="A369" s="79"/>
      <c r="B369" s="79"/>
      <c r="C369" s="79"/>
      <c r="D369" s="79"/>
      <c r="E369" s="79"/>
      <c r="F369" s="79"/>
      <c r="G369" s="79"/>
      <c r="H369" s="80"/>
      <c r="I369" s="79"/>
      <c r="J369" s="79"/>
      <c r="K369" s="79"/>
      <c r="L369" s="79"/>
      <c r="M369" s="79"/>
      <c r="N369" s="79"/>
      <c r="O369" s="79"/>
      <c r="P369" s="79"/>
      <c r="Q369" s="79"/>
      <c r="S369" s="57" t="str">
        <f>IF($P$7="LIHTC",IF(ISBLANK($G369),"",VLOOKUP(IF($H369&gt;0,CONCATENATE($H369*100," ",$P$8),CONCATENATE($H369," ",$P$8)),'TC Income Limits'!A:I,HLOOKUP(Form!$E369,'TC Income Limits'!$B$1:$I$1,1,FALSE)+1,FALSE)),IF(ISBLANK($L369),"",VLOOKUP(IF($H369&gt;0,CONCATENATE($H369*100," ",$P$8),CONCATENATE($H369," ",$P$8)),'Income Limit'!A:L,HLOOKUP(Form!$E369,'Income Limit'!$E$1:$L$1,1,FALSE)+4,FALSE)))</f>
        <v/>
      </c>
      <c r="T369" s="92" t="str">
        <f>IF(OR(ISBLANK(B369),ISBLANK(E369),ISBLANK(G369),ISBLANK(H369),ISBLANK(L369),ISBLANK(P333)),"",IF(P333="lihtc", VLOOKUP(IF($H369&gt;0,CONCATENATE($H369*100," ",$P$8),CONCATENATE($H369," ",$P$8)),'TC Rent Limits'!A:I,HLOOKUP(Form!$B369+1,'TC Rent Limits'!$B$1:$I$1,1,FALSE)+1,FALSE),IF(P333="state",VLOOKUP(IF($H369&gt;0,CONCATENATE($H369*100," ",$P$8),CONCATENATE($H369," ",$P$8)),'Rent Limit'!A:L,HLOOKUP(Form!$E369,'Rent Limit'!$E$1:$L$1,1,FALSE)+4,FALSE),"")))</f>
        <v/>
      </c>
    </row>
    <row r="370" spans="1:20" x14ac:dyDescent="0.25">
      <c r="A370" s="79"/>
      <c r="B370" s="79"/>
      <c r="C370" s="79"/>
      <c r="D370" s="79"/>
      <c r="E370" s="79"/>
      <c r="F370" s="79"/>
      <c r="G370" s="79"/>
      <c r="H370" s="80"/>
      <c r="I370" s="79"/>
      <c r="J370" s="79"/>
      <c r="K370" s="79"/>
      <c r="L370" s="79"/>
      <c r="M370" s="79"/>
      <c r="N370" s="79"/>
      <c r="O370" s="79"/>
      <c r="P370" s="79"/>
      <c r="Q370" s="79"/>
      <c r="S370" s="57" t="str">
        <f>IF($P$7="LIHTC",IF(ISBLANK($G370),"",VLOOKUP(IF($H370&gt;0,CONCATENATE($H370*100," ",$P$8),CONCATENATE($H370," ",$P$8)),'TC Income Limits'!A:I,HLOOKUP(Form!$E370,'TC Income Limits'!$B$1:$I$1,1,FALSE)+1,FALSE)),IF(ISBLANK($L370),"",VLOOKUP(IF($H370&gt;0,CONCATENATE($H370*100," ",$P$8),CONCATENATE($H370," ",$P$8)),'Income Limit'!A:L,HLOOKUP(Form!$E370,'Income Limit'!$E$1:$L$1,1,FALSE)+4,FALSE)))</f>
        <v/>
      </c>
      <c r="T370" s="92" t="str">
        <f>IF(OR(ISBLANK(B370),ISBLANK(E370),ISBLANK(G370),ISBLANK(H370),ISBLANK(L370),ISBLANK(P334)),"",IF(P334="lihtc", VLOOKUP(IF($H370&gt;0,CONCATENATE($H370*100," ",$P$8),CONCATENATE($H370," ",$P$8)),'TC Rent Limits'!A:I,HLOOKUP(Form!$B370+1,'TC Rent Limits'!$B$1:$I$1,1,FALSE)+1,FALSE),IF(P334="state",VLOOKUP(IF($H370&gt;0,CONCATENATE($H370*100," ",$P$8),CONCATENATE($H370," ",$P$8)),'Rent Limit'!A:L,HLOOKUP(Form!$E370,'Rent Limit'!$E$1:$L$1,1,FALSE)+4,FALSE),"")))</f>
        <v/>
      </c>
    </row>
    <row r="371" spans="1:20" x14ac:dyDescent="0.25">
      <c r="A371" s="79"/>
      <c r="B371" s="79"/>
      <c r="C371" s="79"/>
      <c r="D371" s="79"/>
      <c r="E371" s="79"/>
      <c r="F371" s="79"/>
      <c r="G371" s="79"/>
      <c r="H371" s="80"/>
      <c r="I371" s="79"/>
      <c r="J371" s="79"/>
      <c r="K371" s="79"/>
      <c r="L371" s="79"/>
      <c r="M371" s="79"/>
      <c r="N371" s="79"/>
      <c r="O371" s="79"/>
      <c r="P371" s="79"/>
      <c r="Q371" s="79"/>
      <c r="S371" s="57" t="str">
        <f>IF($P$7="LIHTC",IF(ISBLANK($G371),"",VLOOKUP(IF($H371&gt;0,CONCATENATE($H371*100," ",$P$8),CONCATENATE($H371," ",$P$8)),'TC Income Limits'!A:I,HLOOKUP(Form!$E371,'TC Income Limits'!$B$1:$I$1,1,FALSE)+1,FALSE)),IF(ISBLANK($L371),"",VLOOKUP(IF($H371&gt;0,CONCATENATE($H371*100," ",$P$8),CONCATENATE($H371," ",$P$8)),'Income Limit'!A:L,HLOOKUP(Form!$E371,'Income Limit'!$E$1:$L$1,1,FALSE)+4,FALSE)))</f>
        <v/>
      </c>
      <c r="T371" s="92" t="str">
        <f>IF(OR(ISBLANK(B371),ISBLANK(E371),ISBLANK(G371),ISBLANK(H371),ISBLANK(L371),ISBLANK(P335)),"",IF(P335="lihtc", VLOOKUP(IF($H371&gt;0,CONCATENATE($H371*100," ",$P$8),CONCATENATE($H371," ",$P$8)),'TC Rent Limits'!A:I,HLOOKUP(Form!$B371+1,'TC Rent Limits'!$B$1:$I$1,1,FALSE)+1,FALSE),IF(P335="state",VLOOKUP(IF($H371&gt;0,CONCATENATE($H371*100," ",$P$8),CONCATENATE($H371," ",$P$8)),'Rent Limit'!A:L,HLOOKUP(Form!$E371,'Rent Limit'!$E$1:$L$1,1,FALSE)+4,FALSE),"")))</f>
        <v/>
      </c>
    </row>
    <row r="372" spans="1:20" x14ac:dyDescent="0.25">
      <c r="A372" s="79"/>
      <c r="B372" s="79"/>
      <c r="C372" s="79"/>
      <c r="D372" s="79"/>
      <c r="E372" s="79"/>
      <c r="F372" s="79"/>
      <c r="G372" s="79"/>
      <c r="H372" s="80"/>
      <c r="I372" s="79"/>
      <c r="J372" s="79"/>
      <c r="K372" s="79"/>
      <c r="L372" s="79"/>
      <c r="M372" s="79"/>
      <c r="N372" s="79"/>
      <c r="O372" s="79"/>
      <c r="P372" s="79"/>
      <c r="Q372" s="79"/>
      <c r="S372" s="57" t="str">
        <f>IF($P$7="LIHTC",IF(ISBLANK($G372),"",VLOOKUP(IF($H372&gt;0,CONCATENATE($H372*100," ",$P$8),CONCATENATE($H372," ",$P$8)),'TC Income Limits'!A:I,HLOOKUP(Form!$E372,'TC Income Limits'!$B$1:$I$1,1,FALSE)+1,FALSE)),IF(ISBLANK($L372),"",VLOOKUP(IF($H372&gt;0,CONCATENATE($H372*100," ",$P$8),CONCATENATE($H372," ",$P$8)),'Income Limit'!A:L,HLOOKUP(Form!$E372,'Income Limit'!$E$1:$L$1,1,FALSE)+4,FALSE)))</f>
        <v/>
      </c>
      <c r="T372" s="92" t="str">
        <f>IF(OR(ISBLANK(B372),ISBLANK(E372),ISBLANK(G372),ISBLANK(H372),ISBLANK(L372),ISBLANK(P336)),"",IF(P336="lihtc", VLOOKUP(IF($H372&gt;0,CONCATENATE($H372*100," ",$P$8),CONCATENATE($H372," ",$P$8)),'TC Rent Limits'!A:I,HLOOKUP(Form!$B372+1,'TC Rent Limits'!$B$1:$I$1,1,FALSE)+1,FALSE),IF(P336="state",VLOOKUP(IF($H372&gt;0,CONCATENATE($H372*100," ",$P$8),CONCATENATE($H372," ",$P$8)),'Rent Limit'!A:L,HLOOKUP(Form!$E372,'Rent Limit'!$E$1:$L$1,1,FALSE)+4,FALSE),"")))</f>
        <v/>
      </c>
    </row>
    <row r="373" spans="1:20" x14ac:dyDescent="0.25">
      <c r="A373" s="79"/>
      <c r="B373" s="79"/>
      <c r="C373" s="79"/>
      <c r="D373" s="79"/>
      <c r="E373" s="79"/>
      <c r="F373" s="79"/>
      <c r="G373" s="79"/>
      <c r="H373" s="80"/>
      <c r="I373" s="79"/>
      <c r="J373" s="79"/>
      <c r="K373" s="79"/>
      <c r="L373" s="79"/>
      <c r="M373" s="79"/>
      <c r="N373" s="79"/>
      <c r="O373" s="79"/>
      <c r="P373" s="79"/>
      <c r="Q373" s="79"/>
      <c r="S373" s="57" t="str">
        <f>IF($P$7="LIHTC",IF(ISBLANK($G373),"",VLOOKUP(IF($H373&gt;0,CONCATENATE($H373*100," ",$P$8),CONCATENATE($H373," ",$P$8)),'TC Income Limits'!A:I,HLOOKUP(Form!$E373,'TC Income Limits'!$B$1:$I$1,1,FALSE)+1,FALSE)),IF(ISBLANK($L373),"",VLOOKUP(IF($H373&gt;0,CONCATENATE($H373*100," ",$P$8),CONCATENATE($H373," ",$P$8)),'Income Limit'!A:L,HLOOKUP(Form!$E373,'Income Limit'!$E$1:$L$1,1,FALSE)+4,FALSE)))</f>
        <v/>
      </c>
      <c r="T373" s="92" t="str">
        <f>IF(OR(ISBLANK(B373),ISBLANK(E373),ISBLANK(G373),ISBLANK(H373),ISBLANK(L373),ISBLANK(P337)),"",IF(P337="lihtc", VLOOKUP(IF($H373&gt;0,CONCATENATE($H373*100," ",$P$8),CONCATENATE($H373," ",$P$8)),'TC Rent Limits'!A:I,HLOOKUP(Form!$B373+1,'TC Rent Limits'!$B$1:$I$1,1,FALSE)+1,FALSE),IF(P337="state",VLOOKUP(IF($H373&gt;0,CONCATENATE($H373*100," ",$P$8),CONCATENATE($H373," ",$P$8)),'Rent Limit'!A:L,HLOOKUP(Form!$E373,'Rent Limit'!$E$1:$L$1,1,FALSE)+4,FALSE),"")))</f>
        <v/>
      </c>
    </row>
    <row r="374" spans="1:20" x14ac:dyDescent="0.25">
      <c r="A374" s="79"/>
      <c r="B374" s="79"/>
      <c r="C374" s="79"/>
      <c r="D374" s="79"/>
      <c r="E374" s="79"/>
      <c r="F374" s="79"/>
      <c r="G374" s="79"/>
      <c r="H374" s="80"/>
      <c r="I374" s="79"/>
      <c r="J374" s="79"/>
      <c r="K374" s="79"/>
      <c r="L374" s="79"/>
      <c r="M374" s="79"/>
      <c r="N374" s="79"/>
      <c r="O374" s="79"/>
      <c r="P374" s="79"/>
      <c r="Q374" s="79"/>
      <c r="S374" s="57" t="str">
        <f>IF($P$7="LIHTC",IF(ISBLANK($G374),"",VLOOKUP(IF($H374&gt;0,CONCATENATE($H374*100," ",$P$8),CONCATENATE($H374," ",$P$8)),'TC Income Limits'!A:I,HLOOKUP(Form!$E374,'TC Income Limits'!$B$1:$I$1,1,FALSE)+1,FALSE)),IF(ISBLANK($L374),"",VLOOKUP(IF($H374&gt;0,CONCATENATE($H374*100," ",$P$8),CONCATENATE($H374," ",$P$8)),'Income Limit'!A:L,HLOOKUP(Form!$E374,'Income Limit'!$E$1:$L$1,1,FALSE)+4,FALSE)))</f>
        <v/>
      </c>
      <c r="T374" s="92" t="str">
        <f>IF(OR(ISBLANK(B374),ISBLANK(E374),ISBLANK(G374),ISBLANK(H374),ISBLANK(L374),ISBLANK(P338)),"",IF(P338="lihtc", VLOOKUP(IF($H374&gt;0,CONCATENATE($H374*100," ",$P$8),CONCATENATE($H374," ",$P$8)),'TC Rent Limits'!A:I,HLOOKUP(Form!$B374+1,'TC Rent Limits'!$B$1:$I$1,1,FALSE)+1,FALSE),IF(P338="state",VLOOKUP(IF($H374&gt;0,CONCATENATE($H374*100," ",$P$8),CONCATENATE($H374," ",$P$8)),'Rent Limit'!A:L,HLOOKUP(Form!$E374,'Rent Limit'!$E$1:$L$1,1,FALSE)+4,FALSE),"")))</f>
        <v/>
      </c>
    </row>
    <row r="375" spans="1:20" x14ac:dyDescent="0.25">
      <c r="A375" s="79"/>
      <c r="B375" s="79"/>
      <c r="C375" s="79"/>
      <c r="D375" s="79"/>
      <c r="E375" s="79"/>
      <c r="F375" s="79"/>
      <c r="G375" s="79"/>
      <c r="H375" s="80"/>
      <c r="I375" s="79"/>
      <c r="J375" s="79"/>
      <c r="K375" s="79"/>
      <c r="L375" s="79"/>
      <c r="M375" s="79"/>
      <c r="N375" s="79"/>
      <c r="O375" s="79"/>
      <c r="P375" s="79"/>
      <c r="Q375" s="79"/>
      <c r="S375" s="57" t="str">
        <f>IF($P$7="LIHTC",IF(ISBLANK($G375),"",VLOOKUP(IF($H375&gt;0,CONCATENATE($H375*100," ",$P$8),CONCATENATE($H375," ",$P$8)),'TC Income Limits'!A:I,HLOOKUP(Form!$E375,'TC Income Limits'!$B$1:$I$1,1,FALSE)+1,FALSE)),IF(ISBLANK($L375),"",VLOOKUP(IF($H375&gt;0,CONCATENATE($H375*100," ",$P$8),CONCATENATE($H375," ",$P$8)),'Income Limit'!A:L,HLOOKUP(Form!$E375,'Income Limit'!$E$1:$L$1,1,FALSE)+4,FALSE)))</f>
        <v/>
      </c>
      <c r="T375" s="92" t="str">
        <f>IF(OR(ISBLANK(B375),ISBLANK(E375),ISBLANK(G375),ISBLANK(H375),ISBLANK(L375),ISBLANK(P339)),"",IF(P339="lihtc", VLOOKUP(IF($H375&gt;0,CONCATENATE($H375*100," ",$P$8),CONCATENATE($H375," ",$P$8)),'TC Rent Limits'!A:I,HLOOKUP(Form!$B375+1,'TC Rent Limits'!$B$1:$I$1,1,FALSE)+1,FALSE),IF(P339="state",VLOOKUP(IF($H375&gt;0,CONCATENATE($H375*100," ",$P$8),CONCATENATE($H375," ",$P$8)),'Rent Limit'!A:L,HLOOKUP(Form!$E375,'Rent Limit'!$E$1:$L$1,1,FALSE)+4,FALSE),"")))</f>
        <v/>
      </c>
    </row>
    <row r="376" spans="1:20" x14ac:dyDescent="0.25">
      <c r="A376" s="79"/>
      <c r="B376" s="79"/>
      <c r="C376" s="79"/>
      <c r="D376" s="79"/>
      <c r="E376" s="79"/>
      <c r="F376" s="79"/>
      <c r="G376" s="79"/>
      <c r="H376" s="80"/>
      <c r="I376" s="79"/>
      <c r="J376" s="79"/>
      <c r="K376" s="79"/>
      <c r="L376" s="79"/>
      <c r="M376" s="79"/>
      <c r="N376" s="79"/>
      <c r="O376" s="79"/>
      <c r="P376" s="79"/>
      <c r="Q376" s="79"/>
      <c r="S376" s="57" t="str">
        <f>IF($P$7="LIHTC",IF(ISBLANK($G376),"",VLOOKUP(IF($H376&gt;0,CONCATENATE($H376*100," ",$P$8),CONCATENATE($H376," ",$P$8)),'TC Income Limits'!A:I,HLOOKUP(Form!$E376,'TC Income Limits'!$B$1:$I$1,1,FALSE)+1,FALSE)),IF(ISBLANK($L376),"",VLOOKUP(IF($H376&gt;0,CONCATENATE($H376*100," ",$P$8),CONCATENATE($H376," ",$P$8)),'Income Limit'!A:L,HLOOKUP(Form!$E376,'Income Limit'!$E$1:$L$1,1,FALSE)+4,FALSE)))</f>
        <v/>
      </c>
      <c r="T376" s="92" t="str">
        <f>IF(OR(ISBLANK(B376),ISBLANK(E376),ISBLANK(G376),ISBLANK(H376),ISBLANK(L376),ISBLANK(P340)),"",IF(P340="lihtc", VLOOKUP(IF($H376&gt;0,CONCATENATE($H376*100," ",$P$8),CONCATENATE($H376," ",$P$8)),'TC Rent Limits'!A:I,HLOOKUP(Form!$B376+1,'TC Rent Limits'!$B$1:$I$1,1,FALSE)+1,FALSE),IF(P340="state",VLOOKUP(IF($H376&gt;0,CONCATENATE($H376*100," ",$P$8),CONCATENATE($H376," ",$P$8)),'Rent Limit'!A:L,HLOOKUP(Form!$E376,'Rent Limit'!$E$1:$L$1,1,FALSE)+4,FALSE),"")))</f>
        <v/>
      </c>
    </row>
    <row r="377" spans="1:20" x14ac:dyDescent="0.25">
      <c r="A377" s="79"/>
      <c r="B377" s="79"/>
      <c r="C377" s="79"/>
      <c r="D377" s="79"/>
      <c r="E377" s="79"/>
      <c r="F377" s="79"/>
      <c r="G377" s="79"/>
      <c r="H377" s="80"/>
      <c r="I377" s="79"/>
      <c r="J377" s="79"/>
      <c r="K377" s="79"/>
      <c r="L377" s="79"/>
      <c r="M377" s="79"/>
      <c r="N377" s="79"/>
      <c r="O377" s="79"/>
      <c r="P377" s="79"/>
      <c r="Q377" s="79"/>
      <c r="S377" s="57" t="str">
        <f>IF($P$7="LIHTC",IF(ISBLANK($G377),"",VLOOKUP(IF($H377&gt;0,CONCATENATE($H377*100," ",$P$8),CONCATENATE($H377," ",$P$8)),'TC Income Limits'!A:I,HLOOKUP(Form!$E377,'TC Income Limits'!$B$1:$I$1,1,FALSE)+1,FALSE)),IF(ISBLANK($L377),"",VLOOKUP(IF($H377&gt;0,CONCATENATE($H377*100," ",$P$8),CONCATENATE($H377," ",$P$8)),'Income Limit'!A:L,HLOOKUP(Form!$E377,'Income Limit'!$E$1:$L$1,1,FALSE)+4,FALSE)))</f>
        <v/>
      </c>
      <c r="T377" s="92" t="str">
        <f>IF(OR(ISBLANK(B377),ISBLANK(E377),ISBLANK(G377),ISBLANK(H377),ISBLANK(L377),ISBLANK(P341)),"",IF(P341="lihtc", VLOOKUP(IF($H377&gt;0,CONCATENATE($H377*100," ",$P$8),CONCATENATE($H377," ",$P$8)),'TC Rent Limits'!A:I,HLOOKUP(Form!$B377+1,'TC Rent Limits'!$B$1:$I$1,1,FALSE)+1,FALSE),IF(P341="state",VLOOKUP(IF($H377&gt;0,CONCATENATE($H377*100," ",$P$8),CONCATENATE($H377," ",$P$8)),'Rent Limit'!A:L,HLOOKUP(Form!$E377,'Rent Limit'!$E$1:$L$1,1,FALSE)+4,FALSE),"")))</f>
        <v/>
      </c>
    </row>
    <row r="378" spans="1:20" x14ac:dyDescent="0.25">
      <c r="A378" s="79"/>
      <c r="B378" s="79"/>
      <c r="C378" s="79"/>
      <c r="D378" s="79"/>
      <c r="E378" s="79"/>
      <c r="F378" s="79"/>
      <c r="G378" s="79"/>
      <c r="H378" s="80"/>
      <c r="I378" s="79"/>
      <c r="J378" s="79"/>
      <c r="K378" s="79"/>
      <c r="L378" s="79"/>
      <c r="M378" s="79"/>
      <c r="N378" s="79"/>
      <c r="O378" s="79"/>
      <c r="P378" s="79"/>
      <c r="Q378" s="79"/>
      <c r="S378" s="57" t="str">
        <f>IF($P$7="LIHTC",IF(ISBLANK($G378),"",VLOOKUP(IF($H378&gt;0,CONCATENATE($H378*100," ",$P$8),CONCATENATE($H378," ",$P$8)),'TC Income Limits'!A:I,HLOOKUP(Form!$E378,'TC Income Limits'!$B$1:$I$1,1,FALSE)+1,FALSE)),IF(ISBLANK($L378),"",VLOOKUP(IF($H378&gt;0,CONCATENATE($H378*100," ",$P$8),CONCATENATE($H378," ",$P$8)),'Income Limit'!A:L,HLOOKUP(Form!$E378,'Income Limit'!$E$1:$L$1,1,FALSE)+4,FALSE)))</f>
        <v/>
      </c>
      <c r="T378" s="92" t="str">
        <f>IF(OR(ISBLANK(B378),ISBLANK(E378),ISBLANK(G378),ISBLANK(H378),ISBLANK(L378),ISBLANK(P342)),"",IF(P342="lihtc", VLOOKUP(IF($H378&gt;0,CONCATENATE($H378*100," ",$P$8),CONCATENATE($H378," ",$P$8)),'TC Rent Limits'!A:I,HLOOKUP(Form!$B378+1,'TC Rent Limits'!$B$1:$I$1,1,FALSE)+1,FALSE),IF(P342="state",VLOOKUP(IF($H378&gt;0,CONCATENATE($H378*100," ",$P$8),CONCATENATE($H378," ",$P$8)),'Rent Limit'!A:L,HLOOKUP(Form!$E378,'Rent Limit'!$E$1:$L$1,1,FALSE)+4,FALSE),"")))</f>
        <v/>
      </c>
    </row>
    <row r="379" spans="1:20" x14ac:dyDescent="0.25">
      <c r="A379" s="79"/>
      <c r="B379" s="79"/>
      <c r="C379" s="79"/>
      <c r="D379" s="79"/>
      <c r="E379" s="79"/>
      <c r="F379" s="79"/>
      <c r="G379" s="79"/>
      <c r="H379" s="80"/>
      <c r="I379" s="79"/>
      <c r="J379" s="79"/>
      <c r="K379" s="79"/>
      <c r="L379" s="79"/>
      <c r="M379" s="79"/>
      <c r="N379" s="79"/>
      <c r="O379" s="79"/>
      <c r="P379" s="79"/>
      <c r="Q379" s="79"/>
      <c r="S379" s="57" t="str">
        <f>IF($P$7="LIHTC",IF(ISBLANK($G379),"",VLOOKUP(IF($H379&gt;0,CONCATENATE($H379*100," ",$P$8),CONCATENATE($H379," ",$P$8)),'TC Income Limits'!A:I,HLOOKUP(Form!$E379,'TC Income Limits'!$B$1:$I$1,1,FALSE)+1,FALSE)),IF(ISBLANK($L379),"",VLOOKUP(IF($H379&gt;0,CONCATENATE($H379*100," ",$P$8),CONCATENATE($H379," ",$P$8)),'Income Limit'!A:L,HLOOKUP(Form!$E379,'Income Limit'!$E$1:$L$1,1,FALSE)+4,FALSE)))</f>
        <v/>
      </c>
      <c r="T379" s="92" t="str">
        <f>IF(OR(ISBLANK(B379),ISBLANK(E379),ISBLANK(G379),ISBLANK(H379),ISBLANK(L379),ISBLANK(P343)),"",IF(P343="lihtc", VLOOKUP(IF($H379&gt;0,CONCATENATE($H379*100," ",$P$8),CONCATENATE($H379," ",$P$8)),'TC Rent Limits'!A:I,HLOOKUP(Form!$B379+1,'TC Rent Limits'!$B$1:$I$1,1,FALSE)+1,FALSE),IF(P343="state",VLOOKUP(IF($H379&gt;0,CONCATENATE($H379*100," ",$P$8),CONCATENATE($H379," ",$P$8)),'Rent Limit'!A:L,HLOOKUP(Form!$E379,'Rent Limit'!$E$1:$L$1,1,FALSE)+4,FALSE),"")))</f>
        <v/>
      </c>
    </row>
    <row r="380" spans="1:20" x14ac:dyDescent="0.25">
      <c r="A380" s="79"/>
      <c r="B380" s="79"/>
      <c r="C380" s="79"/>
      <c r="D380" s="79"/>
      <c r="E380" s="79"/>
      <c r="F380" s="79"/>
      <c r="G380" s="79"/>
      <c r="H380" s="80"/>
      <c r="I380" s="79"/>
      <c r="J380" s="79"/>
      <c r="K380" s="79"/>
      <c r="L380" s="79"/>
      <c r="M380" s="79"/>
      <c r="N380" s="79"/>
      <c r="O380" s="79"/>
      <c r="P380" s="79"/>
      <c r="Q380" s="79"/>
      <c r="S380" s="57" t="str">
        <f>IF($P$7="LIHTC",IF(ISBLANK($G380),"",VLOOKUP(IF($H380&gt;0,CONCATENATE($H380*100," ",$P$8),CONCATENATE($H380," ",$P$8)),'TC Income Limits'!A:I,HLOOKUP(Form!$E380,'TC Income Limits'!$B$1:$I$1,1,FALSE)+1,FALSE)),IF(ISBLANK($L380),"",VLOOKUP(IF($H380&gt;0,CONCATENATE($H380*100," ",$P$8),CONCATENATE($H380," ",$P$8)),'Income Limit'!A:L,HLOOKUP(Form!$E380,'Income Limit'!$E$1:$L$1,1,FALSE)+4,FALSE)))</f>
        <v/>
      </c>
      <c r="T380" s="92" t="str">
        <f>IF(OR(ISBLANK(B380),ISBLANK(E380),ISBLANK(G380),ISBLANK(H380),ISBLANK(L380),ISBLANK(P344)),"",IF(P344="lihtc", VLOOKUP(IF($H380&gt;0,CONCATENATE($H380*100," ",$P$8),CONCATENATE($H380," ",$P$8)),'TC Rent Limits'!A:I,HLOOKUP(Form!$B380+1,'TC Rent Limits'!$B$1:$I$1,1,FALSE)+1,FALSE),IF(P344="state",VLOOKUP(IF($H380&gt;0,CONCATENATE($H380*100," ",$P$8),CONCATENATE($H380," ",$P$8)),'Rent Limit'!A:L,HLOOKUP(Form!$E380,'Rent Limit'!$E$1:$L$1,1,FALSE)+4,FALSE),"")))</f>
        <v/>
      </c>
    </row>
    <row r="381" spans="1:20" x14ac:dyDescent="0.25">
      <c r="A381" s="79"/>
      <c r="B381" s="79"/>
      <c r="C381" s="79"/>
      <c r="D381" s="79"/>
      <c r="E381" s="79"/>
      <c r="F381" s="79"/>
      <c r="G381" s="79"/>
      <c r="H381" s="80"/>
      <c r="I381" s="79"/>
      <c r="J381" s="79"/>
      <c r="K381" s="79"/>
      <c r="L381" s="79"/>
      <c r="M381" s="79"/>
      <c r="N381" s="79"/>
      <c r="O381" s="79"/>
      <c r="P381" s="79"/>
      <c r="Q381" s="79"/>
      <c r="S381" s="57" t="str">
        <f>IF($P$7="LIHTC",IF(ISBLANK($G381),"",VLOOKUP(IF($H381&gt;0,CONCATENATE($H381*100," ",$P$8),CONCATENATE($H381," ",$P$8)),'TC Income Limits'!A:I,HLOOKUP(Form!$E381,'TC Income Limits'!$B$1:$I$1,1,FALSE)+1,FALSE)),IF(ISBLANK($L381),"",VLOOKUP(IF($H381&gt;0,CONCATENATE($H381*100," ",$P$8),CONCATENATE($H381," ",$P$8)),'Income Limit'!A:L,HLOOKUP(Form!$E381,'Income Limit'!$E$1:$L$1,1,FALSE)+4,FALSE)))</f>
        <v/>
      </c>
      <c r="T381" s="92" t="str">
        <f>IF(OR(ISBLANK(B381),ISBLANK(E381),ISBLANK(G381),ISBLANK(H381),ISBLANK(L381),ISBLANK(P345)),"",IF(P345="lihtc", VLOOKUP(IF($H381&gt;0,CONCATENATE($H381*100," ",$P$8),CONCATENATE($H381," ",$P$8)),'TC Rent Limits'!A:I,HLOOKUP(Form!$B381+1,'TC Rent Limits'!$B$1:$I$1,1,FALSE)+1,FALSE),IF(P345="state",VLOOKUP(IF($H381&gt;0,CONCATENATE($H381*100," ",$P$8),CONCATENATE($H381," ",$P$8)),'Rent Limit'!A:L,HLOOKUP(Form!$E381,'Rent Limit'!$E$1:$L$1,1,FALSE)+4,FALSE),"")))</f>
        <v/>
      </c>
    </row>
    <row r="382" spans="1:20" x14ac:dyDescent="0.25">
      <c r="A382" s="79"/>
      <c r="B382" s="79"/>
      <c r="C382" s="79"/>
      <c r="D382" s="79"/>
      <c r="E382" s="79"/>
      <c r="F382" s="79"/>
      <c r="G382" s="79"/>
      <c r="H382" s="80"/>
      <c r="I382" s="79"/>
      <c r="J382" s="79"/>
      <c r="K382" s="79"/>
      <c r="L382" s="79"/>
      <c r="M382" s="79"/>
      <c r="N382" s="79"/>
      <c r="O382" s="79"/>
      <c r="P382" s="79"/>
      <c r="Q382" s="79"/>
      <c r="S382" s="57" t="str">
        <f>IF($P$7="LIHTC",IF(ISBLANK($G382),"",VLOOKUP(IF($H382&gt;0,CONCATENATE($H382*100," ",$P$8),CONCATENATE($H382," ",$P$8)),'TC Income Limits'!A:I,HLOOKUP(Form!$E382,'TC Income Limits'!$B$1:$I$1,1,FALSE)+1,FALSE)),IF(ISBLANK($L382),"",VLOOKUP(IF($H382&gt;0,CONCATENATE($H382*100," ",$P$8),CONCATENATE($H382," ",$P$8)),'Income Limit'!A:L,HLOOKUP(Form!$E382,'Income Limit'!$E$1:$L$1,1,FALSE)+4,FALSE)))</f>
        <v/>
      </c>
      <c r="T382" s="92" t="str">
        <f>IF(OR(ISBLANK(B382),ISBLANK(E382),ISBLANK(G382),ISBLANK(H382),ISBLANK(L382),ISBLANK(P346)),"",IF(P346="lihtc", VLOOKUP(IF($H382&gt;0,CONCATENATE($H382*100," ",$P$8),CONCATENATE($H382," ",$P$8)),'TC Rent Limits'!A:I,HLOOKUP(Form!$B382+1,'TC Rent Limits'!$B$1:$I$1,1,FALSE)+1,FALSE),IF(P346="state",VLOOKUP(IF($H382&gt;0,CONCATENATE($H382*100," ",$P$8),CONCATENATE($H382," ",$P$8)),'Rent Limit'!A:L,HLOOKUP(Form!$E382,'Rent Limit'!$E$1:$L$1,1,FALSE)+4,FALSE),"")))</f>
        <v/>
      </c>
    </row>
    <row r="383" spans="1:20" x14ac:dyDescent="0.25">
      <c r="A383" s="79"/>
      <c r="B383" s="79"/>
      <c r="C383" s="79"/>
      <c r="D383" s="79"/>
      <c r="E383" s="79"/>
      <c r="F383" s="79"/>
      <c r="G383" s="79"/>
      <c r="H383" s="80"/>
      <c r="I383" s="79"/>
      <c r="J383" s="79"/>
      <c r="K383" s="79"/>
      <c r="L383" s="79"/>
      <c r="M383" s="79"/>
      <c r="N383" s="79"/>
      <c r="O383" s="79"/>
      <c r="P383" s="79"/>
      <c r="Q383" s="79"/>
      <c r="S383" s="57" t="str">
        <f>IF($P$7="LIHTC",IF(ISBLANK($G383),"",VLOOKUP(IF($H383&gt;0,CONCATENATE($H383*100," ",$P$8),CONCATENATE($H383," ",$P$8)),'TC Income Limits'!A:I,HLOOKUP(Form!$E383,'TC Income Limits'!$B$1:$I$1,1,FALSE)+1,FALSE)),IF(ISBLANK($L383),"",VLOOKUP(IF($H383&gt;0,CONCATENATE($H383*100," ",$P$8),CONCATENATE($H383," ",$P$8)),'Income Limit'!A:L,HLOOKUP(Form!$E383,'Income Limit'!$E$1:$L$1,1,FALSE)+4,FALSE)))</f>
        <v/>
      </c>
      <c r="T383" s="92" t="str">
        <f>IF(OR(ISBLANK(B383),ISBLANK(E383),ISBLANK(G383),ISBLANK(H383),ISBLANK(L383),ISBLANK(P347)),"",IF(P347="lihtc", VLOOKUP(IF($H383&gt;0,CONCATENATE($H383*100," ",$P$8),CONCATENATE($H383," ",$P$8)),'TC Rent Limits'!A:I,HLOOKUP(Form!$B383+1,'TC Rent Limits'!$B$1:$I$1,1,FALSE)+1,FALSE),IF(P347="state",VLOOKUP(IF($H383&gt;0,CONCATENATE($H383*100," ",$P$8),CONCATENATE($H383," ",$P$8)),'Rent Limit'!A:L,HLOOKUP(Form!$E383,'Rent Limit'!$E$1:$L$1,1,FALSE)+4,FALSE),"")))</f>
        <v/>
      </c>
    </row>
    <row r="384" spans="1:20" x14ac:dyDescent="0.25">
      <c r="A384" s="79"/>
      <c r="B384" s="79"/>
      <c r="C384" s="79"/>
      <c r="D384" s="79"/>
      <c r="E384" s="79"/>
      <c r="F384" s="79"/>
      <c r="G384" s="79"/>
      <c r="H384" s="80"/>
      <c r="I384" s="79"/>
      <c r="J384" s="79"/>
      <c r="K384" s="79"/>
      <c r="L384" s="79"/>
      <c r="M384" s="79"/>
      <c r="N384" s="79"/>
      <c r="O384" s="79"/>
      <c r="P384" s="79"/>
      <c r="Q384" s="79"/>
      <c r="S384" s="57" t="str">
        <f>IF($P$7="LIHTC",IF(ISBLANK($G384),"",VLOOKUP(IF($H384&gt;0,CONCATENATE($H384*100," ",$P$8),CONCATENATE($H384," ",$P$8)),'TC Income Limits'!A:I,HLOOKUP(Form!$E384,'TC Income Limits'!$B$1:$I$1,1,FALSE)+1,FALSE)),IF(ISBLANK($L384),"",VLOOKUP(IF($H384&gt;0,CONCATENATE($H384*100," ",$P$8),CONCATENATE($H384," ",$P$8)),'Income Limit'!A:L,HLOOKUP(Form!$E384,'Income Limit'!$E$1:$L$1,1,FALSE)+4,FALSE)))</f>
        <v/>
      </c>
      <c r="T384" s="92" t="str">
        <f>IF(OR(ISBLANK(B384),ISBLANK(E384),ISBLANK(G384),ISBLANK(H384),ISBLANK(L384),ISBLANK(P348)),"",IF(P348="lihtc", VLOOKUP(IF($H384&gt;0,CONCATENATE($H384*100," ",$P$8),CONCATENATE($H384," ",$P$8)),'TC Rent Limits'!A:I,HLOOKUP(Form!$B384+1,'TC Rent Limits'!$B$1:$I$1,1,FALSE)+1,FALSE),IF(P348="state",VLOOKUP(IF($H384&gt;0,CONCATENATE($H384*100," ",$P$8),CONCATENATE($H384," ",$P$8)),'Rent Limit'!A:L,HLOOKUP(Form!$E384,'Rent Limit'!$E$1:$L$1,1,FALSE)+4,FALSE),"")))</f>
        <v/>
      </c>
    </row>
    <row r="385" spans="1:20" x14ac:dyDescent="0.25">
      <c r="A385" s="79"/>
      <c r="B385" s="79"/>
      <c r="C385" s="79"/>
      <c r="D385" s="79"/>
      <c r="E385" s="79"/>
      <c r="F385" s="79"/>
      <c r="G385" s="79"/>
      <c r="H385" s="80"/>
      <c r="I385" s="79"/>
      <c r="J385" s="79"/>
      <c r="K385" s="79"/>
      <c r="L385" s="79"/>
      <c r="M385" s="79"/>
      <c r="N385" s="79"/>
      <c r="O385" s="79"/>
      <c r="P385" s="79"/>
      <c r="Q385" s="79"/>
      <c r="S385" s="57" t="str">
        <f>IF($P$7="LIHTC",IF(ISBLANK($G385),"",VLOOKUP(IF($H385&gt;0,CONCATENATE($H385*100," ",$P$8),CONCATENATE($H385," ",$P$8)),'TC Income Limits'!A:I,HLOOKUP(Form!$E385,'TC Income Limits'!$B$1:$I$1,1,FALSE)+1,FALSE)),IF(ISBLANK($L385),"",VLOOKUP(IF($H385&gt;0,CONCATENATE($H385*100," ",$P$8),CONCATENATE($H385," ",$P$8)),'Income Limit'!A:L,HLOOKUP(Form!$E385,'Income Limit'!$E$1:$L$1,1,FALSE)+4,FALSE)))</f>
        <v/>
      </c>
      <c r="T385" s="92" t="str">
        <f>IF(OR(ISBLANK(B385),ISBLANK(E385),ISBLANK(G385),ISBLANK(H385),ISBLANK(L385),ISBLANK(P349)),"",IF(P349="lihtc", VLOOKUP(IF($H385&gt;0,CONCATENATE($H385*100," ",$P$8),CONCATENATE($H385," ",$P$8)),'TC Rent Limits'!A:I,HLOOKUP(Form!$B385+1,'TC Rent Limits'!$B$1:$I$1,1,FALSE)+1,FALSE),IF(P349="state",VLOOKUP(IF($H385&gt;0,CONCATENATE($H385*100," ",$P$8),CONCATENATE($H385," ",$P$8)),'Rent Limit'!A:L,HLOOKUP(Form!$E385,'Rent Limit'!$E$1:$L$1,1,FALSE)+4,FALSE),"")))</f>
        <v/>
      </c>
    </row>
    <row r="386" spans="1:20" x14ac:dyDescent="0.25">
      <c r="A386" s="79"/>
      <c r="B386" s="79"/>
      <c r="C386" s="79"/>
      <c r="D386" s="79"/>
      <c r="E386" s="79"/>
      <c r="F386" s="79"/>
      <c r="G386" s="79"/>
      <c r="H386" s="80"/>
      <c r="I386" s="79"/>
      <c r="J386" s="79"/>
      <c r="K386" s="79"/>
      <c r="L386" s="79"/>
      <c r="M386" s="79"/>
      <c r="N386" s="79"/>
      <c r="O386" s="79"/>
      <c r="P386" s="79"/>
      <c r="Q386" s="79"/>
      <c r="S386" s="57" t="str">
        <f>IF($P$7="LIHTC",IF(ISBLANK($G386),"",VLOOKUP(IF($H386&gt;0,CONCATENATE($H386*100," ",$P$8),CONCATENATE($H386," ",$P$8)),'TC Income Limits'!A:I,HLOOKUP(Form!$E386,'TC Income Limits'!$B$1:$I$1,1,FALSE)+1,FALSE)),IF(ISBLANK($L386),"",VLOOKUP(IF($H386&gt;0,CONCATENATE($H386*100," ",$P$8),CONCATENATE($H386," ",$P$8)),'Income Limit'!A:L,HLOOKUP(Form!$E386,'Income Limit'!$E$1:$L$1,1,FALSE)+4,FALSE)))</f>
        <v/>
      </c>
      <c r="T386" s="92" t="str">
        <f>IF(OR(ISBLANK(B386),ISBLANK(E386),ISBLANK(G386),ISBLANK(H386),ISBLANK(L386),ISBLANK(P350)),"",IF(P350="lihtc", VLOOKUP(IF($H386&gt;0,CONCATENATE($H386*100," ",$P$8),CONCATENATE($H386," ",$P$8)),'TC Rent Limits'!A:I,HLOOKUP(Form!$B386+1,'TC Rent Limits'!$B$1:$I$1,1,FALSE)+1,FALSE),IF(P350="state",VLOOKUP(IF($H386&gt;0,CONCATENATE($H386*100," ",$P$8),CONCATENATE($H386," ",$P$8)),'Rent Limit'!A:L,HLOOKUP(Form!$E386,'Rent Limit'!$E$1:$L$1,1,FALSE)+4,FALSE),"")))</f>
        <v/>
      </c>
    </row>
    <row r="387" spans="1:20" x14ac:dyDescent="0.25">
      <c r="A387" s="79"/>
      <c r="B387" s="79"/>
      <c r="C387" s="79"/>
      <c r="D387" s="79"/>
      <c r="E387" s="79"/>
      <c r="F387" s="79"/>
      <c r="G387" s="79"/>
      <c r="H387" s="80"/>
      <c r="I387" s="79"/>
      <c r="J387" s="79"/>
      <c r="K387" s="79"/>
      <c r="L387" s="79"/>
      <c r="M387" s="79"/>
      <c r="N387" s="79"/>
      <c r="O387" s="79"/>
      <c r="P387" s="79"/>
      <c r="Q387" s="79"/>
      <c r="S387" s="57" t="str">
        <f>IF($P$7="LIHTC",IF(ISBLANK($G387),"",VLOOKUP(IF($H387&gt;0,CONCATENATE($H387*100," ",$P$8),CONCATENATE($H387," ",$P$8)),'TC Income Limits'!A:I,HLOOKUP(Form!$E387,'TC Income Limits'!$B$1:$I$1,1,FALSE)+1,FALSE)),IF(ISBLANK($L387),"",VLOOKUP(IF($H387&gt;0,CONCATENATE($H387*100," ",$P$8),CONCATENATE($H387," ",$P$8)),'Income Limit'!A:L,HLOOKUP(Form!$E387,'Income Limit'!$E$1:$L$1,1,FALSE)+4,FALSE)))</f>
        <v/>
      </c>
      <c r="T387" s="92" t="str">
        <f>IF(OR(ISBLANK(B387),ISBLANK(E387),ISBLANK(G387),ISBLANK(H387),ISBLANK(L387),ISBLANK(P351)),"",IF(P351="lihtc", VLOOKUP(IF($H387&gt;0,CONCATENATE($H387*100," ",$P$8),CONCATENATE($H387," ",$P$8)),'TC Rent Limits'!A:I,HLOOKUP(Form!$B387+1,'TC Rent Limits'!$B$1:$I$1,1,FALSE)+1,FALSE),IF(P351="state",VLOOKUP(IF($H387&gt;0,CONCATENATE($H387*100," ",$P$8),CONCATENATE($H387," ",$P$8)),'Rent Limit'!A:L,HLOOKUP(Form!$E387,'Rent Limit'!$E$1:$L$1,1,FALSE)+4,FALSE),"")))</f>
        <v/>
      </c>
    </row>
    <row r="388" spans="1:20" x14ac:dyDescent="0.25">
      <c r="A388" s="79"/>
      <c r="B388" s="79"/>
      <c r="C388" s="79"/>
      <c r="D388" s="79"/>
      <c r="E388" s="79"/>
      <c r="F388" s="79"/>
      <c r="G388" s="79"/>
      <c r="H388" s="80"/>
      <c r="I388" s="79"/>
      <c r="J388" s="79"/>
      <c r="K388" s="79"/>
      <c r="L388" s="79"/>
      <c r="M388" s="79"/>
      <c r="N388" s="79"/>
      <c r="O388" s="79"/>
      <c r="P388" s="79"/>
      <c r="Q388" s="79"/>
      <c r="S388" s="57" t="str">
        <f>IF($P$7="LIHTC",IF(ISBLANK($G388),"",VLOOKUP(IF($H388&gt;0,CONCATENATE($H388*100," ",$P$8),CONCATENATE($H388," ",$P$8)),'TC Income Limits'!A:I,HLOOKUP(Form!$E388,'TC Income Limits'!$B$1:$I$1,1,FALSE)+1,FALSE)),IF(ISBLANK($L388),"",VLOOKUP(IF($H388&gt;0,CONCATENATE($H388*100," ",$P$8),CONCATENATE($H388," ",$P$8)),'Income Limit'!A:L,HLOOKUP(Form!$E388,'Income Limit'!$E$1:$L$1,1,FALSE)+4,FALSE)))</f>
        <v/>
      </c>
      <c r="T388" s="92" t="str">
        <f>IF(OR(ISBLANK(B388),ISBLANK(E388),ISBLANK(G388),ISBLANK(H388),ISBLANK(L388),ISBLANK(P352)),"",IF(P352="lihtc", VLOOKUP(IF($H388&gt;0,CONCATENATE($H388*100," ",$P$8),CONCATENATE($H388," ",$P$8)),'TC Rent Limits'!A:I,HLOOKUP(Form!$B388+1,'TC Rent Limits'!$B$1:$I$1,1,FALSE)+1,FALSE),IF(P352="state",VLOOKUP(IF($H388&gt;0,CONCATENATE($H388*100," ",$P$8),CONCATENATE($H388," ",$P$8)),'Rent Limit'!A:L,HLOOKUP(Form!$E388,'Rent Limit'!$E$1:$L$1,1,FALSE)+4,FALSE),"")))</f>
        <v/>
      </c>
    </row>
    <row r="389" spans="1:20" x14ac:dyDescent="0.25">
      <c r="A389" s="79"/>
      <c r="B389" s="79"/>
      <c r="C389" s="79"/>
      <c r="D389" s="79"/>
      <c r="E389" s="79"/>
      <c r="F389" s="79"/>
      <c r="G389" s="79"/>
      <c r="H389" s="80"/>
      <c r="I389" s="79"/>
      <c r="J389" s="79"/>
      <c r="K389" s="79"/>
      <c r="L389" s="79"/>
      <c r="M389" s="79"/>
      <c r="N389" s="79"/>
      <c r="O389" s="79"/>
      <c r="P389" s="79"/>
      <c r="Q389" s="79"/>
      <c r="S389" s="57" t="str">
        <f>IF($P$7="LIHTC",IF(ISBLANK($G389),"",VLOOKUP(IF($H389&gt;0,CONCATENATE($H389*100," ",$P$8),CONCATENATE($H389," ",$P$8)),'TC Income Limits'!A:I,HLOOKUP(Form!$E389,'TC Income Limits'!$B$1:$I$1,1,FALSE)+1,FALSE)),IF(ISBLANK($L389),"",VLOOKUP(IF($H389&gt;0,CONCATENATE($H389*100," ",$P$8),CONCATENATE($H389," ",$P$8)),'Income Limit'!A:L,HLOOKUP(Form!$E389,'Income Limit'!$E$1:$L$1,1,FALSE)+4,FALSE)))</f>
        <v/>
      </c>
      <c r="T389" s="92" t="str">
        <f>IF(OR(ISBLANK(B389),ISBLANK(E389),ISBLANK(G389),ISBLANK(H389),ISBLANK(L389),ISBLANK(P353)),"",IF(P353="lihtc", VLOOKUP(IF($H389&gt;0,CONCATENATE($H389*100," ",$P$8),CONCATENATE($H389," ",$P$8)),'TC Rent Limits'!A:I,HLOOKUP(Form!$B389+1,'TC Rent Limits'!$B$1:$I$1,1,FALSE)+1,FALSE),IF(P353="state",VLOOKUP(IF($H389&gt;0,CONCATENATE($H389*100," ",$P$8),CONCATENATE($H389," ",$P$8)),'Rent Limit'!A:L,HLOOKUP(Form!$E389,'Rent Limit'!$E$1:$L$1,1,FALSE)+4,FALSE),"")))</f>
        <v/>
      </c>
    </row>
    <row r="390" spans="1:20" x14ac:dyDescent="0.25">
      <c r="A390" s="79"/>
      <c r="B390" s="79"/>
      <c r="C390" s="79"/>
      <c r="D390" s="79"/>
      <c r="E390" s="79"/>
      <c r="F390" s="79"/>
      <c r="G390" s="79"/>
      <c r="H390" s="80"/>
      <c r="I390" s="79"/>
      <c r="J390" s="79"/>
      <c r="K390" s="79"/>
      <c r="L390" s="79"/>
      <c r="M390" s="79"/>
      <c r="N390" s="79"/>
      <c r="O390" s="79"/>
      <c r="P390" s="79"/>
      <c r="Q390" s="79"/>
      <c r="S390" s="57" t="str">
        <f>IF($P$7="LIHTC",IF(ISBLANK($G390),"",VLOOKUP(IF($H390&gt;0,CONCATENATE($H390*100," ",$P$8),CONCATENATE($H390," ",$P$8)),'TC Income Limits'!A:I,HLOOKUP(Form!$E390,'TC Income Limits'!$B$1:$I$1,1,FALSE)+1,FALSE)),IF(ISBLANK($L390),"",VLOOKUP(IF($H390&gt;0,CONCATENATE($H390*100," ",$P$8),CONCATENATE($H390," ",$P$8)),'Income Limit'!A:L,HLOOKUP(Form!$E390,'Income Limit'!$E$1:$L$1,1,FALSE)+4,FALSE)))</f>
        <v/>
      </c>
      <c r="T390" s="92" t="str">
        <f>IF(OR(ISBLANK(B390),ISBLANK(E390),ISBLANK(G390),ISBLANK(H390),ISBLANK(L390),ISBLANK(P354)),"",IF(P354="lihtc", VLOOKUP(IF($H390&gt;0,CONCATENATE($H390*100," ",$P$8),CONCATENATE($H390," ",$P$8)),'TC Rent Limits'!A:I,HLOOKUP(Form!$B390+1,'TC Rent Limits'!$B$1:$I$1,1,FALSE)+1,FALSE),IF(P354="state",VLOOKUP(IF($H390&gt;0,CONCATENATE($H390*100," ",$P$8),CONCATENATE($H390," ",$P$8)),'Rent Limit'!A:L,HLOOKUP(Form!$E390,'Rent Limit'!$E$1:$L$1,1,FALSE)+4,FALSE),"")))</f>
        <v/>
      </c>
    </row>
    <row r="391" spans="1:20" x14ac:dyDescent="0.25">
      <c r="A391" s="79"/>
      <c r="B391" s="79"/>
      <c r="C391" s="79"/>
      <c r="D391" s="79"/>
      <c r="E391" s="79"/>
      <c r="F391" s="79"/>
      <c r="G391" s="79"/>
      <c r="H391" s="80"/>
      <c r="I391" s="79"/>
      <c r="J391" s="79"/>
      <c r="K391" s="79"/>
      <c r="L391" s="79"/>
      <c r="M391" s="79"/>
      <c r="N391" s="79"/>
      <c r="O391" s="79"/>
      <c r="P391" s="79"/>
      <c r="Q391" s="79"/>
      <c r="S391" s="57" t="str">
        <f>IF($P$7="LIHTC",IF(ISBLANK($G391),"",VLOOKUP(IF($H391&gt;0,CONCATENATE($H391*100," ",$P$8),CONCATENATE($H391," ",$P$8)),'TC Income Limits'!A:I,HLOOKUP(Form!$E391,'TC Income Limits'!$B$1:$I$1,1,FALSE)+1,FALSE)),IF(ISBLANK($L391),"",VLOOKUP(IF($H391&gt;0,CONCATENATE($H391*100," ",$P$8),CONCATENATE($H391," ",$P$8)),'Income Limit'!A:L,HLOOKUP(Form!$E391,'Income Limit'!$E$1:$L$1,1,FALSE)+4,FALSE)))</f>
        <v/>
      </c>
      <c r="T391" s="92" t="str">
        <f>IF(OR(ISBLANK(B391),ISBLANK(E391),ISBLANK(G391),ISBLANK(H391),ISBLANK(L391),ISBLANK(P355)),"",IF(P355="lihtc", VLOOKUP(IF($H391&gt;0,CONCATENATE($H391*100," ",$P$8),CONCATENATE($H391," ",$P$8)),'TC Rent Limits'!A:I,HLOOKUP(Form!$B391+1,'TC Rent Limits'!$B$1:$I$1,1,FALSE)+1,FALSE),IF(P355="state",VLOOKUP(IF($H391&gt;0,CONCATENATE($H391*100," ",$P$8),CONCATENATE($H391," ",$P$8)),'Rent Limit'!A:L,HLOOKUP(Form!$E391,'Rent Limit'!$E$1:$L$1,1,FALSE)+4,FALSE),"")))</f>
        <v/>
      </c>
    </row>
    <row r="392" spans="1:20" x14ac:dyDescent="0.25">
      <c r="A392" s="79"/>
      <c r="B392" s="79"/>
      <c r="C392" s="79"/>
      <c r="D392" s="79"/>
      <c r="E392" s="79"/>
      <c r="F392" s="79"/>
      <c r="G392" s="79"/>
      <c r="H392" s="80"/>
      <c r="I392" s="79"/>
      <c r="J392" s="79"/>
      <c r="K392" s="79"/>
      <c r="L392" s="79"/>
      <c r="M392" s="79"/>
      <c r="N392" s="79"/>
      <c r="O392" s="79"/>
      <c r="P392" s="79"/>
      <c r="Q392" s="79"/>
      <c r="S392" s="57" t="str">
        <f>IF($P$7="LIHTC",IF(ISBLANK($G392),"",VLOOKUP(IF($H392&gt;0,CONCATENATE($H392*100," ",$P$8),CONCATENATE($H392," ",$P$8)),'TC Income Limits'!A:I,HLOOKUP(Form!$E392,'TC Income Limits'!$B$1:$I$1,1,FALSE)+1,FALSE)),IF(ISBLANK($L392),"",VLOOKUP(IF($H392&gt;0,CONCATENATE($H392*100," ",$P$8),CONCATENATE($H392," ",$P$8)),'Income Limit'!A:L,HLOOKUP(Form!$E392,'Income Limit'!$E$1:$L$1,1,FALSE)+4,FALSE)))</f>
        <v/>
      </c>
      <c r="T392" s="92" t="str">
        <f>IF(OR(ISBLANK(B392),ISBLANK(E392),ISBLANK(G392),ISBLANK(H392),ISBLANK(L392),ISBLANK(P356)),"",IF(P356="lihtc", VLOOKUP(IF($H392&gt;0,CONCATENATE($H392*100," ",$P$8),CONCATENATE($H392," ",$P$8)),'TC Rent Limits'!A:I,HLOOKUP(Form!$B392+1,'TC Rent Limits'!$B$1:$I$1,1,FALSE)+1,FALSE),IF(P356="state",VLOOKUP(IF($H392&gt;0,CONCATENATE($H392*100," ",$P$8),CONCATENATE($H392," ",$P$8)),'Rent Limit'!A:L,HLOOKUP(Form!$E392,'Rent Limit'!$E$1:$L$1,1,FALSE)+4,FALSE),"")))</f>
        <v/>
      </c>
    </row>
    <row r="393" spans="1:20" x14ac:dyDescent="0.25">
      <c r="A393" s="79"/>
      <c r="B393" s="79"/>
      <c r="C393" s="79"/>
      <c r="D393" s="79"/>
      <c r="E393" s="79"/>
      <c r="F393" s="79"/>
      <c r="G393" s="79"/>
      <c r="H393" s="80"/>
      <c r="I393" s="79"/>
      <c r="J393" s="79"/>
      <c r="K393" s="79"/>
      <c r="L393" s="79"/>
      <c r="M393" s="79"/>
      <c r="N393" s="79"/>
      <c r="O393" s="79"/>
      <c r="P393" s="79"/>
      <c r="Q393" s="79"/>
      <c r="S393" s="57" t="str">
        <f>IF($P$7="LIHTC",IF(ISBLANK($G393),"",VLOOKUP(IF($H393&gt;0,CONCATENATE($H393*100," ",$P$8),CONCATENATE($H393," ",$P$8)),'TC Income Limits'!A:I,HLOOKUP(Form!$E393,'TC Income Limits'!$B$1:$I$1,1,FALSE)+1,FALSE)),IF(ISBLANK($L393),"",VLOOKUP(IF($H393&gt;0,CONCATENATE($H393*100," ",$P$8),CONCATENATE($H393," ",$P$8)),'Income Limit'!A:L,HLOOKUP(Form!$E393,'Income Limit'!$E$1:$L$1,1,FALSE)+4,FALSE)))</f>
        <v/>
      </c>
      <c r="T393" s="92" t="str">
        <f>IF(OR(ISBLANK(B393),ISBLANK(E393),ISBLANK(G393),ISBLANK(H393),ISBLANK(L393),ISBLANK(P357)),"",IF(P357="lihtc", VLOOKUP(IF($H393&gt;0,CONCATENATE($H393*100," ",$P$8),CONCATENATE($H393," ",$P$8)),'TC Rent Limits'!A:I,HLOOKUP(Form!$B393+1,'TC Rent Limits'!$B$1:$I$1,1,FALSE)+1,FALSE),IF(P357="state",VLOOKUP(IF($H393&gt;0,CONCATENATE($H393*100," ",$P$8),CONCATENATE($H393," ",$P$8)),'Rent Limit'!A:L,HLOOKUP(Form!$E393,'Rent Limit'!$E$1:$L$1,1,FALSE)+4,FALSE),"")))</f>
        <v/>
      </c>
    </row>
    <row r="394" spans="1:20" x14ac:dyDescent="0.25">
      <c r="A394" s="79"/>
      <c r="B394" s="79"/>
      <c r="C394" s="79"/>
      <c r="D394" s="79"/>
      <c r="E394" s="79"/>
      <c r="F394" s="79"/>
      <c r="G394" s="79"/>
      <c r="H394" s="80"/>
      <c r="I394" s="79"/>
      <c r="J394" s="79"/>
      <c r="K394" s="79"/>
      <c r="L394" s="79"/>
      <c r="M394" s="79"/>
      <c r="N394" s="79"/>
      <c r="O394" s="79"/>
      <c r="P394" s="79"/>
      <c r="Q394" s="79"/>
      <c r="S394" s="57" t="str">
        <f>IF($P$7="LIHTC",IF(ISBLANK($G394),"",VLOOKUP(IF($H394&gt;0,CONCATENATE($H394*100," ",$P$8),CONCATENATE($H394," ",$P$8)),'TC Income Limits'!A:I,HLOOKUP(Form!$E394,'TC Income Limits'!$B$1:$I$1,1,FALSE)+1,FALSE)),IF(ISBLANK($L394),"",VLOOKUP(IF($H394&gt;0,CONCATENATE($H394*100," ",$P$8),CONCATENATE($H394," ",$P$8)),'Income Limit'!A:L,HLOOKUP(Form!$E394,'Income Limit'!$E$1:$L$1,1,FALSE)+4,FALSE)))</f>
        <v/>
      </c>
      <c r="T394" s="92" t="str">
        <f>IF(OR(ISBLANK(B394),ISBLANK(E394),ISBLANK(G394),ISBLANK(H394),ISBLANK(L394),ISBLANK(P358)),"",IF(P358="lihtc", VLOOKUP(IF($H394&gt;0,CONCATENATE($H394*100," ",$P$8),CONCATENATE($H394," ",$P$8)),'TC Rent Limits'!A:I,HLOOKUP(Form!$B394+1,'TC Rent Limits'!$B$1:$I$1,1,FALSE)+1,FALSE),IF(P358="state",VLOOKUP(IF($H394&gt;0,CONCATENATE($H394*100," ",$P$8),CONCATENATE($H394," ",$P$8)),'Rent Limit'!A:L,HLOOKUP(Form!$E394,'Rent Limit'!$E$1:$L$1,1,FALSE)+4,FALSE),"")))</f>
        <v/>
      </c>
    </row>
    <row r="395" spans="1:20" x14ac:dyDescent="0.25">
      <c r="A395" s="79"/>
      <c r="B395" s="79"/>
      <c r="C395" s="79"/>
      <c r="D395" s="79"/>
      <c r="E395" s="79"/>
      <c r="F395" s="79"/>
      <c r="G395" s="79"/>
      <c r="H395" s="80"/>
      <c r="I395" s="79"/>
      <c r="J395" s="79"/>
      <c r="K395" s="79"/>
      <c r="L395" s="79"/>
      <c r="M395" s="79"/>
      <c r="N395" s="79"/>
      <c r="O395" s="79"/>
      <c r="P395" s="79"/>
      <c r="Q395" s="79"/>
      <c r="S395" s="57" t="str">
        <f>IF($P$7="LIHTC",IF(ISBLANK($G395),"",VLOOKUP(IF($H395&gt;0,CONCATENATE($H395*100," ",$P$8),CONCATENATE($H395," ",$P$8)),'TC Income Limits'!A:I,HLOOKUP(Form!$E395,'TC Income Limits'!$B$1:$I$1,1,FALSE)+1,FALSE)),IF(ISBLANK($L395),"",VLOOKUP(IF($H395&gt;0,CONCATENATE($H395*100," ",$P$8),CONCATENATE($H395," ",$P$8)),'Income Limit'!A:L,HLOOKUP(Form!$E395,'Income Limit'!$E$1:$L$1,1,FALSE)+4,FALSE)))</f>
        <v/>
      </c>
      <c r="T395" s="92" t="str">
        <f>IF(OR(ISBLANK(B395),ISBLANK(E395),ISBLANK(G395),ISBLANK(H395),ISBLANK(L395),ISBLANK(P359)),"",IF(P359="lihtc", VLOOKUP(IF($H395&gt;0,CONCATENATE($H395*100," ",$P$8),CONCATENATE($H395," ",$P$8)),'TC Rent Limits'!A:I,HLOOKUP(Form!$B395+1,'TC Rent Limits'!$B$1:$I$1,1,FALSE)+1,FALSE),IF(P359="state",VLOOKUP(IF($H395&gt;0,CONCATENATE($H395*100," ",$P$8),CONCATENATE($H395," ",$P$8)),'Rent Limit'!A:L,HLOOKUP(Form!$E395,'Rent Limit'!$E$1:$L$1,1,FALSE)+4,FALSE),"")))</f>
        <v/>
      </c>
    </row>
    <row r="396" spans="1:20" x14ac:dyDescent="0.25">
      <c r="A396" s="79"/>
      <c r="B396" s="79"/>
      <c r="C396" s="79"/>
      <c r="D396" s="79"/>
      <c r="E396" s="79"/>
      <c r="F396" s="79"/>
      <c r="G396" s="79"/>
      <c r="H396" s="80"/>
      <c r="I396" s="79"/>
      <c r="J396" s="79"/>
      <c r="K396" s="79"/>
      <c r="L396" s="79"/>
      <c r="M396" s="79"/>
      <c r="N396" s="79"/>
      <c r="O396" s="79"/>
      <c r="P396" s="79"/>
      <c r="Q396" s="79"/>
      <c r="S396" s="57" t="str">
        <f>IF($P$7="LIHTC",IF(ISBLANK($G396),"",VLOOKUP(IF($H396&gt;0,CONCATENATE($H396*100," ",$P$8),CONCATENATE($H396," ",$P$8)),'TC Income Limits'!A:I,HLOOKUP(Form!$E396,'TC Income Limits'!$B$1:$I$1,1,FALSE)+1,FALSE)),IF(ISBLANK($L396),"",VLOOKUP(IF($H396&gt;0,CONCATENATE($H396*100," ",$P$8),CONCATENATE($H396," ",$P$8)),'Income Limit'!A:L,HLOOKUP(Form!$E396,'Income Limit'!$E$1:$L$1,1,FALSE)+4,FALSE)))</f>
        <v/>
      </c>
      <c r="T396" s="92" t="str">
        <f>IF(OR(ISBLANK(B396),ISBLANK(E396),ISBLANK(G396),ISBLANK(H396),ISBLANK(L396),ISBLANK(P360)),"",IF(P360="lihtc", VLOOKUP(IF($H396&gt;0,CONCATENATE($H396*100," ",$P$8),CONCATENATE($H396," ",$P$8)),'TC Rent Limits'!A:I,HLOOKUP(Form!$B396+1,'TC Rent Limits'!$B$1:$I$1,1,FALSE)+1,FALSE),IF(P360="state",VLOOKUP(IF($H396&gt;0,CONCATENATE($H396*100," ",$P$8),CONCATENATE($H396," ",$P$8)),'Rent Limit'!A:L,HLOOKUP(Form!$E396,'Rent Limit'!$E$1:$L$1,1,FALSE)+4,FALSE),"")))</f>
        <v/>
      </c>
    </row>
    <row r="397" spans="1:20" x14ac:dyDescent="0.25">
      <c r="A397" s="79"/>
      <c r="B397" s="79"/>
      <c r="C397" s="79"/>
      <c r="D397" s="79"/>
      <c r="E397" s="79"/>
      <c r="F397" s="79"/>
      <c r="G397" s="79"/>
      <c r="H397" s="80"/>
      <c r="I397" s="79"/>
      <c r="J397" s="79"/>
      <c r="K397" s="79"/>
      <c r="L397" s="79"/>
      <c r="M397" s="79"/>
      <c r="N397" s="79"/>
      <c r="O397" s="79"/>
      <c r="P397" s="79"/>
      <c r="Q397" s="79"/>
      <c r="S397" s="57" t="str">
        <f>IF($P$7="LIHTC",IF(ISBLANK($G397),"",VLOOKUP(IF($H397&gt;0,CONCATENATE($H397*100," ",$P$8),CONCATENATE($H397," ",$P$8)),'TC Income Limits'!A:I,HLOOKUP(Form!$E397,'TC Income Limits'!$B$1:$I$1,1,FALSE)+1,FALSE)),IF(ISBLANK($L397),"",VLOOKUP(IF($H397&gt;0,CONCATENATE($H397*100," ",$P$8),CONCATENATE($H397," ",$P$8)),'Income Limit'!A:L,HLOOKUP(Form!$E397,'Income Limit'!$E$1:$L$1,1,FALSE)+4,FALSE)))</f>
        <v/>
      </c>
      <c r="T397" s="92" t="str">
        <f>IF(OR(ISBLANK(B397),ISBLANK(E397),ISBLANK(G397),ISBLANK(H397),ISBLANK(L397),ISBLANK(P361)),"",IF(P361="lihtc", VLOOKUP(IF($H397&gt;0,CONCATENATE($H397*100," ",$P$8),CONCATENATE($H397," ",$P$8)),'TC Rent Limits'!A:I,HLOOKUP(Form!$B397+1,'TC Rent Limits'!$B$1:$I$1,1,FALSE)+1,FALSE),IF(P361="state",VLOOKUP(IF($H397&gt;0,CONCATENATE($H397*100," ",$P$8),CONCATENATE($H397," ",$P$8)),'Rent Limit'!A:L,HLOOKUP(Form!$E397,'Rent Limit'!$E$1:$L$1,1,FALSE)+4,FALSE),"")))</f>
        <v/>
      </c>
    </row>
    <row r="398" spans="1:20" x14ac:dyDescent="0.25">
      <c r="A398" s="79"/>
      <c r="B398" s="79"/>
      <c r="C398" s="79"/>
      <c r="D398" s="79"/>
      <c r="E398" s="79"/>
      <c r="F398" s="79"/>
      <c r="G398" s="79"/>
      <c r="H398" s="80"/>
      <c r="I398" s="79"/>
      <c r="J398" s="79"/>
      <c r="K398" s="79"/>
      <c r="L398" s="79"/>
      <c r="M398" s="79"/>
      <c r="N398" s="79"/>
      <c r="O398" s="79"/>
      <c r="P398" s="79"/>
      <c r="Q398" s="79"/>
      <c r="S398" s="57" t="str">
        <f>IF($P$7="LIHTC",IF(ISBLANK($G398),"",VLOOKUP(IF($H398&gt;0,CONCATENATE($H398*100," ",$P$8),CONCATENATE($H398," ",$P$8)),'TC Income Limits'!A:I,HLOOKUP(Form!$E398,'TC Income Limits'!$B$1:$I$1,1,FALSE)+1,FALSE)),IF(ISBLANK($L398),"",VLOOKUP(IF($H398&gt;0,CONCATENATE($H398*100," ",$P$8),CONCATENATE($H398," ",$P$8)),'Income Limit'!A:L,HLOOKUP(Form!$E398,'Income Limit'!$E$1:$L$1,1,FALSE)+4,FALSE)))</f>
        <v/>
      </c>
      <c r="T398" s="92" t="str">
        <f>IF(OR(ISBLANK(B398),ISBLANK(E398),ISBLANK(G398),ISBLANK(H398),ISBLANK(L398),ISBLANK(P362)),"",IF(P362="lihtc", VLOOKUP(IF($H398&gt;0,CONCATENATE($H398*100," ",$P$8),CONCATENATE($H398," ",$P$8)),'TC Rent Limits'!A:I,HLOOKUP(Form!$B398+1,'TC Rent Limits'!$B$1:$I$1,1,FALSE)+1,FALSE),IF(P362="state",VLOOKUP(IF($H398&gt;0,CONCATENATE($H398*100," ",$P$8),CONCATENATE($H398," ",$P$8)),'Rent Limit'!A:L,HLOOKUP(Form!$E398,'Rent Limit'!$E$1:$L$1,1,FALSE)+4,FALSE),"")))</f>
        <v/>
      </c>
    </row>
    <row r="399" spans="1:20" x14ac:dyDescent="0.25">
      <c r="A399" s="79"/>
      <c r="B399" s="79"/>
      <c r="C399" s="79"/>
      <c r="D399" s="79"/>
      <c r="E399" s="79"/>
      <c r="F399" s="79"/>
      <c r="G399" s="79"/>
      <c r="H399" s="80"/>
      <c r="I399" s="79"/>
      <c r="J399" s="79"/>
      <c r="K399" s="79"/>
      <c r="L399" s="79"/>
      <c r="M399" s="79"/>
      <c r="N399" s="79"/>
      <c r="O399" s="79"/>
      <c r="P399" s="79"/>
      <c r="Q399" s="79"/>
      <c r="S399" s="57" t="str">
        <f>IF($P$7="LIHTC",IF(ISBLANK($G399),"",VLOOKUP(IF($H399&gt;0,CONCATENATE($H399*100," ",$P$8),CONCATENATE($H399," ",$P$8)),'TC Income Limits'!A:I,HLOOKUP(Form!$E399,'TC Income Limits'!$B$1:$I$1,1,FALSE)+1,FALSE)),IF(ISBLANK($L399),"",VLOOKUP(IF($H399&gt;0,CONCATENATE($H399*100," ",$P$8),CONCATENATE($H399," ",$P$8)),'Income Limit'!A:L,HLOOKUP(Form!$E399,'Income Limit'!$E$1:$L$1,1,FALSE)+4,FALSE)))</f>
        <v/>
      </c>
      <c r="T399" s="92" t="str">
        <f>IF(OR(ISBLANK(B399),ISBLANK(E399),ISBLANK(G399),ISBLANK(H399),ISBLANK(L399),ISBLANK(P363)),"",IF(P363="lihtc", VLOOKUP(IF($H399&gt;0,CONCATENATE($H399*100," ",$P$8),CONCATENATE($H399," ",$P$8)),'TC Rent Limits'!A:I,HLOOKUP(Form!$B399+1,'TC Rent Limits'!$B$1:$I$1,1,FALSE)+1,FALSE),IF(P363="state",VLOOKUP(IF($H399&gt;0,CONCATENATE($H399*100," ",$P$8),CONCATENATE($H399," ",$P$8)),'Rent Limit'!A:L,HLOOKUP(Form!$E399,'Rent Limit'!$E$1:$L$1,1,FALSE)+4,FALSE),"")))</f>
        <v/>
      </c>
    </row>
    <row r="400" spans="1:20" x14ac:dyDescent="0.25">
      <c r="A400" s="79"/>
      <c r="B400" s="79"/>
      <c r="C400" s="79"/>
      <c r="D400" s="79"/>
      <c r="E400" s="79"/>
      <c r="F400" s="79"/>
      <c r="G400" s="79"/>
      <c r="H400" s="80"/>
      <c r="I400" s="79"/>
      <c r="J400" s="79"/>
      <c r="K400" s="79"/>
      <c r="L400" s="79"/>
      <c r="M400" s="79"/>
      <c r="N400" s="79"/>
      <c r="O400" s="79"/>
      <c r="P400" s="79"/>
      <c r="Q400" s="79"/>
      <c r="S400" s="57" t="str">
        <f>IF($P$7="LIHTC",IF(ISBLANK($G400),"",VLOOKUP(IF($H400&gt;0,CONCATENATE($H400*100," ",$P$8),CONCATENATE($H400," ",$P$8)),'TC Income Limits'!A:I,HLOOKUP(Form!$E400,'TC Income Limits'!$B$1:$I$1,1,FALSE)+1,FALSE)),IF(ISBLANK($L400),"",VLOOKUP(IF($H400&gt;0,CONCATENATE($H400*100," ",$P$8),CONCATENATE($H400," ",$P$8)),'Income Limit'!A:L,HLOOKUP(Form!$E400,'Income Limit'!$E$1:$L$1,1,FALSE)+4,FALSE)))</f>
        <v/>
      </c>
      <c r="T400" s="92" t="str">
        <f>IF(OR(ISBLANK(B400),ISBLANK(E400),ISBLANK(G400),ISBLANK(H400),ISBLANK(L400),ISBLANK(P364)),"",IF(P364="lihtc", VLOOKUP(IF($H400&gt;0,CONCATENATE($H400*100," ",$P$8),CONCATENATE($H400," ",$P$8)),'TC Rent Limits'!A:I,HLOOKUP(Form!$B400+1,'TC Rent Limits'!$B$1:$I$1,1,FALSE)+1,FALSE),IF(P364="state",VLOOKUP(IF($H400&gt;0,CONCATENATE($H400*100," ",$P$8),CONCATENATE($H400," ",$P$8)),'Rent Limit'!A:L,HLOOKUP(Form!$E400,'Rent Limit'!$E$1:$L$1,1,FALSE)+4,FALSE),"")))</f>
        <v/>
      </c>
    </row>
    <row r="401" spans="1:20" x14ac:dyDescent="0.25">
      <c r="A401" s="79"/>
      <c r="B401" s="79"/>
      <c r="C401" s="79"/>
      <c r="D401" s="79"/>
      <c r="E401" s="79"/>
      <c r="F401" s="79"/>
      <c r="G401" s="79"/>
      <c r="H401" s="80"/>
      <c r="I401" s="79"/>
      <c r="J401" s="79"/>
      <c r="K401" s="79"/>
      <c r="L401" s="79"/>
      <c r="M401" s="79"/>
      <c r="N401" s="79"/>
      <c r="O401" s="79"/>
      <c r="P401" s="79"/>
      <c r="Q401" s="79"/>
      <c r="S401" s="57" t="str">
        <f>IF($P$7="LIHTC",IF(ISBLANK($G401),"",VLOOKUP(IF($H401&gt;0,CONCATENATE($H401*100," ",$P$8),CONCATENATE($H401," ",$P$8)),'TC Income Limits'!A:I,HLOOKUP(Form!$E401,'TC Income Limits'!$B$1:$I$1,1,FALSE)+1,FALSE)),IF(ISBLANK($L401),"",VLOOKUP(IF($H401&gt;0,CONCATENATE($H401*100," ",$P$8),CONCATENATE($H401," ",$P$8)),'Income Limit'!A:L,HLOOKUP(Form!$E401,'Income Limit'!$E$1:$L$1,1,FALSE)+4,FALSE)))</f>
        <v/>
      </c>
      <c r="T401" s="92" t="str">
        <f>IF(OR(ISBLANK(B401),ISBLANK(E401),ISBLANK(G401),ISBLANK(H401),ISBLANK(L401),ISBLANK(P365)),"",IF(P365="lihtc", VLOOKUP(IF($H401&gt;0,CONCATENATE($H401*100," ",$P$8),CONCATENATE($H401," ",$P$8)),'TC Rent Limits'!A:I,HLOOKUP(Form!$B401+1,'TC Rent Limits'!$B$1:$I$1,1,FALSE)+1,FALSE),IF(P365="state",VLOOKUP(IF($H401&gt;0,CONCATENATE($H401*100," ",$P$8),CONCATENATE($H401," ",$P$8)),'Rent Limit'!A:L,HLOOKUP(Form!$E401,'Rent Limit'!$E$1:$L$1,1,FALSE)+4,FALSE),"")))</f>
        <v/>
      </c>
    </row>
    <row r="402" spans="1:20" x14ac:dyDescent="0.25">
      <c r="A402" s="79"/>
      <c r="B402" s="79"/>
      <c r="C402" s="79"/>
      <c r="D402" s="79"/>
      <c r="E402" s="79"/>
      <c r="F402" s="79"/>
      <c r="G402" s="79"/>
      <c r="H402" s="80"/>
      <c r="I402" s="79"/>
      <c r="J402" s="79"/>
      <c r="K402" s="79"/>
      <c r="L402" s="79"/>
      <c r="M402" s="79"/>
      <c r="N402" s="79"/>
      <c r="O402" s="79"/>
      <c r="P402" s="79"/>
      <c r="Q402" s="79"/>
      <c r="S402" s="57" t="str">
        <f>IF($P$7="LIHTC",IF(ISBLANK($G402),"",VLOOKUP(IF($H402&gt;0,CONCATENATE($H402*100," ",$P$8),CONCATENATE($H402," ",$P$8)),'TC Income Limits'!A:I,HLOOKUP(Form!$E402,'TC Income Limits'!$B$1:$I$1,1,FALSE)+1,FALSE)),IF(ISBLANK($L402),"",VLOOKUP(IF($H402&gt;0,CONCATENATE($H402*100," ",$P$8),CONCATENATE($H402," ",$P$8)),'Income Limit'!A:L,HLOOKUP(Form!$E402,'Income Limit'!$E$1:$L$1,1,FALSE)+4,FALSE)))</f>
        <v/>
      </c>
      <c r="T402" s="92" t="str">
        <f>IF(OR(ISBLANK(B402),ISBLANK(E402),ISBLANK(G402),ISBLANK(H402),ISBLANK(L402),ISBLANK(P366)),"",IF(P366="lihtc", VLOOKUP(IF($H402&gt;0,CONCATENATE($H402*100," ",$P$8),CONCATENATE($H402," ",$P$8)),'TC Rent Limits'!A:I,HLOOKUP(Form!$B402+1,'TC Rent Limits'!$B$1:$I$1,1,FALSE)+1,FALSE),IF(P366="state",VLOOKUP(IF($H402&gt;0,CONCATENATE($H402*100," ",$P$8),CONCATENATE($H402," ",$P$8)),'Rent Limit'!A:L,HLOOKUP(Form!$E402,'Rent Limit'!$E$1:$L$1,1,FALSE)+4,FALSE),"")))</f>
        <v/>
      </c>
    </row>
    <row r="403" spans="1:20" x14ac:dyDescent="0.25">
      <c r="A403" s="79"/>
      <c r="B403" s="79"/>
      <c r="C403" s="79"/>
      <c r="D403" s="79"/>
      <c r="E403" s="79"/>
      <c r="F403" s="79"/>
      <c r="G403" s="79"/>
      <c r="H403" s="80"/>
      <c r="I403" s="79"/>
      <c r="J403" s="79"/>
      <c r="K403" s="79"/>
      <c r="L403" s="79"/>
      <c r="M403" s="79"/>
      <c r="N403" s="79"/>
      <c r="O403" s="79"/>
      <c r="P403" s="79"/>
      <c r="Q403" s="79"/>
      <c r="S403" s="57" t="str">
        <f>IF($P$7="LIHTC",IF(ISBLANK($G403),"",VLOOKUP(IF($H403&gt;0,CONCATENATE($H403*100," ",$P$8),CONCATENATE($H403," ",$P$8)),'TC Income Limits'!A:I,HLOOKUP(Form!$E403,'TC Income Limits'!$B$1:$I$1,1,FALSE)+1,FALSE)),IF(ISBLANK($L403),"",VLOOKUP(IF($H403&gt;0,CONCATENATE($H403*100," ",$P$8),CONCATENATE($H403," ",$P$8)),'Income Limit'!A:L,HLOOKUP(Form!$E403,'Income Limit'!$E$1:$L$1,1,FALSE)+4,FALSE)))</f>
        <v/>
      </c>
      <c r="T403" s="92" t="str">
        <f>IF(OR(ISBLANK(B403),ISBLANK(E403),ISBLANK(G403),ISBLANK(H403),ISBLANK(L403),ISBLANK(P367)),"",IF(P367="lihtc", VLOOKUP(IF($H403&gt;0,CONCATENATE($H403*100," ",$P$8),CONCATENATE($H403," ",$P$8)),'TC Rent Limits'!A:I,HLOOKUP(Form!$B403+1,'TC Rent Limits'!$B$1:$I$1,1,FALSE)+1,FALSE),IF(P367="state",VLOOKUP(IF($H403&gt;0,CONCATENATE($H403*100," ",$P$8),CONCATENATE($H403," ",$P$8)),'Rent Limit'!A:L,HLOOKUP(Form!$E403,'Rent Limit'!$E$1:$L$1,1,FALSE)+4,FALSE),"")))</f>
        <v/>
      </c>
    </row>
    <row r="404" spans="1:20" x14ac:dyDescent="0.25">
      <c r="A404" s="79"/>
      <c r="B404" s="79"/>
      <c r="C404" s="79"/>
      <c r="D404" s="79"/>
      <c r="E404" s="79"/>
      <c r="F404" s="79"/>
      <c r="G404" s="79"/>
      <c r="H404" s="80"/>
      <c r="I404" s="79"/>
      <c r="J404" s="79"/>
      <c r="K404" s="79"/>
      <c r="L404" s="79"/>
      <c r="M404" s="79"/>
      <c r="N404" s="79"/>
      <c r="O404" s="79"/>
      <c r="P404" s="79"/>
      <c r="Q404" s="79"/>
      <c r="S404" s="57" t="str">
        <f>IF($P$7="LIHTC",IF(ISBLANK($G404),"",VLOOKUP(IF($H404&gt;0,CONCATENATE($H404*100," ",$P$8),CONCATENATE($H404," ",$P$8)),'TC Income Limits'!A:I,HLOOKUP(Form!$E404,'TC Income Limits'!$B$1:$I$1,1,FALSE)+1,FALSE)),IF(ISBLANK($L404),"",VLOOKUP(IF($H404&gt;0,CONCATENATE($H404*100," ",$P$8),CONCATENATE($H404," ",$P$8)),'Income Limit'!A:L,HLOOKUP(Form!$E404,'Income Limit'!$E$1:$L$1,1,FALSE)+4,FALSE)))</f>
        <v/>
      </c>
      <c r="T404" s="92" t="str">
        <f>IF(OR(ISBLANK(B404),ISBLANK(E404),ISBLANK(G404),ISBLANK(H404),ISBLANK(L404),ISBLANK(P368)),"",IF(P368="lihtc", VLOOKUP(IF($H404&gt;0,CONCATENATE($H404*100," ",$P$8),CONCATENATE($H404," ",$P$8)),'TC Rent Limits'!A:I,HLOOKUP(Form!$B404+1,'TC Rent Limits'!$B$1:$I$1,1,FALSE)+1,FALSE),IF(P368="state",VLOOKUP(IF($H404&gt;0,CONCATENATE($H404*100," ",$P$8),CONCATENATE($H404," ",$P$8)),'Rent Limit'!A:L,HLOOKUP(Form!$E404,'Rent Limit'!$E$1:$L$1,1,FALSE)+4,FALSE),"")))</f>
        <v/>
      </c>
    </row>
    <row r="405" spans="1:20" x14ac:dyDescent="0.25">
      <c r="A405" s="79"/>
      <c r="B405" s="79"/>
      <c r="C405" s="79"/>
      <c r="D405" s="79"/>
      <c r="E405" s="79"/>
      <c r="F405" s="79"/>
      <c r="G405" s="79"/>
      <c r="H405" s="80"/>
      <c r="I405" s="79"/>
      <c r="J405" s="79"/>
      <c r="K405" s="79"/>
      <c r="L405" s="79"/>
      <c r="M405" s="79"/>
      <c r="N405" s="79"/>
      <c r="O405" s="79"/>
      <c r="P405" s="79"/>
      <c r="Q405" s="79"/>
      <c r="S405" s="57" t="str">
        <f>IF($P$7="LIHTC",IF(ISBLANK($G405),"",VLOOKUP(IF($H405&gt;0,CONCATENATE($H405*100," ",$P$8),CONCATENATE($H405," ",$P$8)),'TC Income Limits'!A:I,HLOOKUP(Form!$E405,'TC Income Limits'!$B$1:$I$1,1,FALSE)+1,FALSE)),IF(ISBLANK($L405),"",VLOOKUP(IF($H405&gt;0,CONCATENATE($H405*100," ",$P$8),CONCATENATE($H405," ",$P$8)),'Income Limit'!A:L,HLOOKUP(Form!$E405,'Income Limit'!$E$1:$L$1,1,FALSE)+4,FALSE)))</f>
        <v/>
      </c>
      <c r="T405" s="92" t="str">
        <f>IF(OR(ISBLANK(B405),ISBLANK(E405),ISBLANK(G405),ISBLANK(H405),ISBLANK(L405),ISBLANK(P369)),"",IF(P369="lihtc", VLOOKUP(IF($H405&gt;0,CONCATENATE($H405*100," ",$P$8),CONCATENATE($H405," ",$P$8)),'TC Rent Limits'!A:I,HLOOKUP(Form!$B405+1,'TC Rent Limits'!$B$1:$I$1,1,FALSE)+1,FALSE),IF(P369="state",VLOOKUP(IF($H405&gt;0,CONCATENATE($H405*100," ",$P$8),CONCATENATE($H405," ",$P$8)),'Rent Limit'!A:L,HLOOKUP(Form!$E405,'Rent Limit'!$E$1:$L$1,1,FALSE)+4,FALSE),"")))</f>
        <v/>
      </c>
    </row>
    <row r="406" spans="1:20" x14ac:dyDescent="0.25">
      <c r="A406" s="79"/>
      <c r="B406" s="79"/>
      <c r="C406" s="79"/>
      <c r="D406" s="79"/>
      <c r="E406" s="79"/>
      <c r="F406" s="79"/>
      <c r="G406" s="79"/>
      <c r="H406" s="80"/>
      <c r="I406" s="79"/>
      <c r="J406" s="79"/>
      <c r="K406" s="79"/>
      <c r="L406" s="79"/>
      <c r="M406" s="79"/>
      <c r="N406" s="79"/>
      <c r="O406" s="79"/>
      <c r="P406" s="79"/>
      <c r="Q406" s="79"/>
      <c r="S406" s="57" t="str">
        <f>IF($P$7="LIHTC",IF(ISBLANK($G406),"",VLOOKUP(IF($H406&gt;0,CONCATENATE($H406*100," ",$P$8),CONCATENATE($H406," ",$P$8)),'TC Income Limits'!A:I,HLOOKUP(Form!$E406,'TC Income Limits'!$B$1:$I$1,1,FALSE)+1,FALSE)),IF(ISBLANK($L406),"",VLOOKUP(IF($H406&gt;0,CONCATENATE($H406*100," ",$P$8),CONCATENATE($H406," ",$P$8)),'Income Limit'!A:L,HLOOKUP(Form!$E406,'Income Limit'!$E$1:$L$1,1,FALSE)+4,FALSE)))</f>
        <v/>
      </c>
      <c r="T406" s="92" t="str">
        <f>IF(OR(ISBLANK(B406),ISBLANK(E406),ISBLANK(G406),ISBLANK(H406),ISBLANK(L406),ISBLANK(P370)),"",IF(P370="lihtc", VLOOKUP(IF($H406&gt;0,CONCATENATE($H406*100," ",$P$8),CONCATENATE($H406," ",$P$8)),'TC Rent Limits'!A:I,HLOOKUP(Form!$B406+1,'TC Rent Limits'!$B$1:$I$1,1,FALSE)+1,FALSE),IF(P370="state",VLOOKUP(IF($H406&gt;0,CONCATENATE($H406*100," ",$P$8),CONCATENATE($H406," ",$P$8)),'Rent Limit'!A:L,HLOOKUP(Form!$E406,'Rent Limit'!$E$1:$L$1,1,FALSE)+4,FALSE),"")))</f>
        <v/>
      </c>
    </row>
    <row r="407" spans="1:20" x14ac:dyDescent="0.25">
      <c r="A407" s="79"/>
      <c r="B407" s="79"/>
      <c r="C407" s="79"/>
      <c r="D407" s="79"/>
      <c r="E407" s="79"/>
      <c r="F407" s="79"/>
      <c r="G407" s="79"/>
      <c r="H407" s="80"/>
      <c r="I407" s="79"/>
      <c r="J407" s="79"/>
      <c r="K407" s="79"/>
      <c r="L407" s="79"/>
      <c r="M407" s="79"/>
      <c r="N407" s="79"/>
      <c r="O407" s="79"/>
      <c r="P407" s="79"/>
      <c r="Q407" s="79"/>
      <c r="S407" s="57" t="str">
        <f>IF($P$7="LIHTC",IF(ISBLANK($G407),"",VLOOKUP(IF($H407&gt;0,CONCATENATE($H407*100," ",$P$8),CONCATENATE($H407," ",$P$8)),'TC Income Limits'!A:I,HLOOKUP(Form!$E407,'TC Income Limits'!$B$1:$I$1,1,FALSE)+1,FALSE)),IF(ISBLANK($L407),"",VLOOKUP(IF($H407&gt;0,CONCATENATE($H407*100," ",$P$8),CONCATENATE($H407," ",$P$8)),'Income Limit'!A:L,HLOOKUP(Form!$E407,'Income Limit'!$E$1:$L$1,1,FALSE)+4,FALSE)))</f>
        <v/>
      </c>
      <c r="T407" s="92" t="str">
        <f>IF(OR(ISBLANK(B407),ISBLANK(E407),ISBLANK(G407),ISBLANK(H407),ISBLANK(L407),ISBLANK(P371)),"",IF(P371="lihtc", VLOOKUP(IF($H407&gt;0,CONCATENATE($H407*100," ",$P$8),CONCATENATE($H407," ",$P$8)),'TC Rent Limits'!A:I,HLOOKUP(Form!$B407+1,'TC Rent Limits'!$B$1:$I$1,1,FALSE)+1,FALSE),IF(P371="state",VLOOKUP(IF($H407&gt;0,CONCATENATE($H407*100," ",$P$8),CONCATENATE($H407," ",$P$8)),'Rent Limit'!A:L,HLOOKUP(Form!$E407,'Rent Limit'!$E$1:$L$1,1,FALSE)+4,FALSE),"")))</f>
        <v/>
      </c>
    </row>
    <row r="408" spans="1:20" x14ac:dyDescent="0.25">
      <c r="A408" s="79"/>
      <c r="B408" s="79"/>
      <c r="C408" s="79"/>
      <c r="D408" s="79"/>
      <c r="E408" s="79"/>
      <c r="F408" s="79"/>
      <c r="G408" s="79"/>
      <c r="H408" s="80"/>
      <c r="I408" s="79"/>
      <c r="J408" s="79"/>
      <c r="K408" s="79"/>
      <c r="L408" s="79"/>
      <c r="M408" s="79"/>
      <c r="N408" s="79"/>
      <c r="O408" s="79"/>
      <c r="P408" s="79"/>
      <c r="Q408" s="79"/>
      <c r="S408" s="57" t="str">
        <f>IF($P$7="LIHTC",IF(ISBLANK($G408),"",VLOOKUP(IF($H408&gt;0,CONCATENATE($H408*100," ",$P$8),CONCATENATE($H408," ",$P$8)),'TC Income Limits'!A:I,HLOOKUP(Form!$E408,'TC Income Limits'!$B$1:$I$1,1,FALSE)+1,FALSE)),IF(ISBLANK($L408),"",VLOOKUP(IF($H408&gt;0,CONCATENATE($H408*100," ",$P$8),CONCATENATE($H408," ",$P$8)),'Income Limit'!A:L,HLOOKUP(Form!$E408,'Income Limit'!$E$1:$L$1,1,FALSE)+4,FALSE)))</f>
        <v/>
      </c>
      <c r="T408" s="92" t="str">
        <f>IF(OR(ISBLANK(B408),ISBLANK(E408),ISBLANK(G408),ISBLANK(H408),ISBLANK(L408),ISBLANK(P372)),"",IF(P372="lihtc", VLOOKUP(IF($H408&gt;0,CONCATENATE($H408*100," ",$P$8),CONCATENATE($H408," ",$P$8)),'TC Rent Limits'!A:I,HLOOKUP(Form!$B408+1,'TC Rent Limits'!$B$1:$I$1,1,FALSE)+1,FALSE),IF(P372="state",VLOOKUP(IF($H408&gt;0,CONCATENATE($H408*100," ",$P$8),CONCATENATE($H408," ",$P$8)),'Rent Limit'!A:L,HLOOKUP(Form!$E408,'Rent Limit'!$E$1:$L$1,1,FALSE)+4,FALSE),"")))</f>
        <v/>
      </c>
    </row>
    <row r="409" spans="1:20" x14ac:dyDescent="0.25">
      <c r="A409" s="79"/>
      <c r="B409" s="79"/>
      <c r="C409" s="79"/>
      <c r="D409" s="79"/>
      <c r="E409" s="79"/>
      <c r="F409" s="79"/>
      <c r="G409" s="79"/>
      <c r="H409" s="80"/>
      <c r="I409" s="79"/>
      <c r="J409" s="79"/>
      <c r="K409" s="79"/>
      <c r="L409" s="79"/>
      <c r="M409" s="79"/>
      <c r="N409" s="79"/>
      <c r="O409" s="79"/>
      <c r="P409" s="79"/>
      <c r="Q409" s="79"/>
      <c r="S409" s="57" t="str">
        <f>IF($P$7="LIHTC",IF(ISBLANK($G409),"",VLOOKUP(IF($H409&gt;0,CONCATENATE($H409*100," ",$P$8),CONCATENATE($H409," ",$P$8)),'TC Income Limits'!A:I,HLOOKUP(Form!$E409,'TC Income Limits'!$B$1:$I$1,1,FALSE)+1,FALSE)),IF(ISBLANK($L409),"",VLOOKUP(IF($H409&gt;0,CONCATENATE($H409*100," ",$P$8),CONCATENATE($H409," ",$P$8)),'Income Limit'!A:L,HLOOKUP(Form!$E409,'Income Limit'!$E$1:$L$1,1,FALSE)+4,FALSE)))</f>
        <v/>
      </c>
      <c r="T409" s="92" t="str">
        <f>IF(OR(ISBLANK(B409),ISBLANK(E409),ISBLANK(G409),ISBLANK(H409),ISBLANK(L409),ISBLANK(P373)),"",IF(P373="lihtc", VLOOKUP(IF($H409&gt;0,CONCATENATE($H409*100," ",$P$8),CONCATENATE($H409," ",$P$8)),'TC Rent Limits'!A:I,HLOOKUP(Form!$B409+1,'TC Rent Limits'!$B$1:$I$1,1,FALSE)+1,FALSE),IF(P373="state",VLOOKUP(IF($H409&gt;0,CONCATENATE($H409*100," ",$P$8),CONCATENATE($H409," ",$P$8)),'Rent Limit'!A:L,HLOOKUP(Form!$E409,'Rent Limit'!$E$1:$L$1,1,FALSE)+4,FALSE),"")))</f>
        <v/>
      </c>
    </row>
    <row r="410" spans="1:20" x14ac:dyDescent="0.25">
      <c r="A410" s="79"/>
      <c r="B410" s="79"/>
      <c r="C410" s="79"/>
      <c r="D410" s="79"/>
      <c r="E410" s="79"/>
      <c r="F410" s="79"/>
      <c r="G410" s="79"/>
      <c r="H410" s="80"/>
      <c r="I410" s="79"/>
      <c r="J410" s="79"/>
      <c r="K410" s="79"/>
      <c r="L410" s="79"/>
      <c r="M410" s="79"/>
      <c r="N410" s="79"/>
      <c r="O410" s="79"/>
      <c r="P410" s="79"/>
      <c r="Q410" s="79"/>
      <c r="S410" s="57" t="str">
        <f>IF($P$7="LIHTC",IF(ISBLANK($G410),"",VLOOKUP(IF($H410&gt;0,CONCATENATE($H410*100," ",$P$8),CONCATENATE($H410," ",$P$8)),'TC Income Limits'!A:I,HLOOKUP(Form!$E410,'TC Income Limits'!$B$1:$I$1,1,FALSE)+1,FALSE)),IF(ISBLANK($L410),"",VLOOKUP(IF($H410&gt;0,CONCATENATE($H410*100," ",$P$8),CONCATENATE($H410," ",$P$8)),'Income Limit'!A:L,HLOOKUP(Form!$E410,'Income Limit'!$E$1:$L$1,1,FALSE)+4,FALSE)))</f>
        <v/>
      </c>
      <c r="T410" s="92" t="str">
        <f>IF(OR(ISBLANK(B410),ISBLANK(E410),ISBLANK(G410),ISBLANK(H410),ISBLANK(L410),ISBLANK(P374)),"",IF(P374="lihtc", VLOOKUP(IF($H410&gt;0,CONCATENATE($H410*100," ",$P$8),CONCATENATE($H410," ",$P$8)),'TC Rent Limits'!A:I,HLOOKUP(Form!$B410+1,'TC Rent Limits'!$B$1:$I$1,1,FALSE)+1,FALSE),IF(P374="state",VLOOKUP(IF($H410&gt;0,CONCATENATE($H410*100," ",$P$8),CONCATENATE($H410," ",$P$8)),'Rent Limit'!A:L,HLOOKUP(Form!$E410,'Rent Limit'!$E$1:$L$1,1,FALSE)+4,FALSE),"")))</f>
        <v/>
      </c>
    </row>
    <row r="411" spans="1:20" x14ac:dyDescent="0.25">
      <c r="A411" s="79"/>
      <c r="B411" s="79"/>
      <c r="C411" s="79"/>
      <c r="D411" s="79"/>
      <c r="E411" s="79"/>
      <c r="F411" s="79"/>
      <c r="G411" s="79"/>
      <c r="H411" s="80"/>
      <c r="I411" s="79"/>
      <c r="J411" s="79"/>
      <c r="K411" s="79"/>
      <c r="L411" s="79"/>
      <c r="M411" s="79"/>
      <c r="N411" s="79"/>
      <c r="O411" s="79"/>
      <c r="P411" s="79"/>
      <c r="Q411" s="79"/>
      <c r="S411" s="57" t="str">
        <f>IF($P$7="LIHTC",IF(ISBLANK($G411),"",VLOOKUP(IF($H411&gt;0,CONCATENATE($H411*100," ",$P$8),CONCATENATE($H411," ",$P$8)),'TC Income Limits'!A:I,HLOOKUP(Form!$E411,'TC Income Limits'!$B$1:$I$1,1,FALSE)+1,FALSE)),IF(ISBLANK($L411),"",VLOOKUP(IF($H411&gt;0,CONCATENATE($H411*100," ",$P$8),CONCATENATE($H411," ",$P$8)),'Income Limit'!A:L,HLOOKUP(Form!$E411,'Income Limit'!$E$1:$L$1,1,FALSE)+4,FALSE)))</f>
        <v/>
      </c>
      <c r="T411" s="92" t="str">
        <f>IF(OR(ISBLANK(B411),ISBLANK(E411),ISBLANK(G411),ISBLANK(H411),ISBLANK(L411),ISBLANK(P375)),"",IF(P375="lihtc", VLOOKUP(IF($H411&gt;0,CONCATENATE($H411*100," ",$P$8),CONCATENATE($H411," ",$P$8)),'TC Rent Limits'!A:I,HLOOKUP(Form!$B411+1,'TC Rent Limits'!$B$1:$I$1,1,FALSE)+1,FALSE),IF(P375="state",VLOOKUP(IF($H411&gt;0,CONCATENATE($H411*100," ",$P$8),CONCATENATE($H411," ",$P$8)),'Rent Limit'!A:L,HLOOKUP(Form!$E411,'Rent Limit'!$E$1:$L$1,1,FALSE)+4,FALSE),"")))</f>
        <v/>
      </c>
    </row>
    <row r="412" spans="1:20" x14ac:dyDescent="0.25">
      <c r="A412" s="79"/>
      <c r="B412" s="79"/>
      <c r="C412" s="79"/>
      <c r="D412" s="79"/>
      <c r="E412" s="79"/>
      <c r="F412" s="79"/>
      <c r="G412" s="79"/>
      <c r="H412" s="80"/>
      <c r="I412" s="79"/>
      <c r="J412" s="79"/>
      <c r="K412" s="79"/>
      <c r="L412" s="79"/>
      <c r="M412" s="79"/>
      <c r="N412" s="79"/>
      <c r="O412" s="79"/>
      <c r="P412" s="79"/>
      <c r="Q412" s="79"/>
      <c r="S412" s="57" t="str">
        <f>IF($P$7="LIHTC",IF(ISBLANK($G412),"",VLOOKUP(IF($H412&gt;0,CONCATENATE($H412*100," ",$P$8),CONCATENATE($H412," ",$P$8)),'TC Income Limits'!A:I,HLOOKUP(Form!$E412,'TC Income Limits'!$B$1:$I$1,1,FALSE)+1,FALSE)),IF(ISBLANK($L412),"",VLOOKUP(IF($H412&gt;0,CONCATENATE($H412*100," ",$P$8),CONCATENATE($H412," ",$P$8)),'Income Limit'!A:L,HLOOKUP(Form!$E412,'Income Limit'!$E$1:$L$1,1,FALSE)+4,FALSE)))</f>
        <v/>
      </c>
      <c r="T412" s="92" t="str">
        <f>IF(OR(ISBLANK(B412),ISBLANK(E412),ISBLANK(G412),ISBLANK(H412),ISBLANK(L412),ISBLANK(P376)),"",IF(P376="lihtc", VLOOKUP(IF($H412&gt;0,CONCATENATE($H412*100," ",$P$8),CONCATENATE($H412," ",$P$8)),'TC Rent Limits'!A:I,HLOOKUP(Form!$B412+1,'TC Rent Limits'!$B$1:$I$1,1,FALSE)+1,FALSE),IF(P376="state",VLOOKUP(IF($H412&gt;0,CONCATENATE($H412*100," ",$P$8),CONCATENATE($H412," ",$P$8)),'Rent Limit'!A:L,HLOOKUP(Form!$E412,'Rent Limit'!$E$1:$L$1,1,FALSE)+4,FALSE),"")))</f>
        <v/>
      </c>
    </row>
    <row r="413" spans="1:20" x14ac:dyDescent="0.25">
      <c r="A413" s="79"/>
      <c r="B413" s="79"/>
      <c r="C413" s="79"/>
      <c r="D413" s="79"/>
      <c r="E413" s="79"/>
      <c r="F413" s="79"/>
      <c r="G413" s="79"/>
      <c r="H413" s="80"/>
      <c r="I413" s="79"/>
      <c r="J413" s="79"/>
      <c r="K413" s="79"/>
      <c r="L413" s="79"/>
      <c r="M413" s="79"/>
      <c r="N413" s="79"/>
      <c r="O413" s="79"/>
      <c r="P413" s="79"/>
      <c r="Q413" s="79"/>
      <c r="S413" s="57" t="str">
        <f>IF($P$7="LIHTC",IF(ISBLANK($G413),"",VLOOKUP(IF($H413&gt;0,CONCATENATE($H413*100," ",$P$8),CONCATENATE($H413," ",$P$8)),'TC Income Limits'!A:I,HLOOKUP(Form!$E413,'TC Income Limits'!$B$1:$I$1,1,FALSE)+1,FALSE)),IF(ISBLANK($L413),"",VLOOKUP(IF($H413&gt;0,CONCATENATE($H413*100," ",$P$8),CONCATENATE($H413," ",$P$8)),'Income Limit'!A:L,HLOOKUP(Form!$E413,'Income Limit'!$E$1:$L$1,1,FALSE)+4,FALSE)))</f>
        <v/>
      </c>
      <c r="T413" s="92" t="str">
        <f>IF(OR(ISBLANK(B413),ISBLANK(E413),ISBLANK(G413),ISBLANK(H413),ISBLANK(L413),ISBLANK(P377)),"",IF(P377="lihtc", VLOOKUP(IF($H413&gt;0,CONCATENATE($H413*100," ",$P$8),CONCATENATE($H413," ",$P$8)),'TC Rent Limits'!A:I,HLOOKUP(Form!$B413+1,'TC Rent Limits'!$B$1:$I$1,1,FALSE)+1,FALSE),IF(P377="state",VLOOKUP(IF($H413&gt;0,CONCATENATE($H413*100," ",$P$8),CONCATENATE($H413," ",$P$8)),'Rent Limit'!A:L,HLOOKUP(Form!$E413,'Rent Limit'!$E$1:$L$1,1,FALSE)+4,FALSE),"")))</f>
        <v/>
      </c>
    </row>
    <row r="414" spans="1:20" x14ac:dyDescent="0.25">
      <c r="A414" s="79"/>
      <c r="B414" s="79"/>
      <c r="C414" s="79"/>
      <c r="D414" s="79"/>
      <c r="E414" s="79"/>
      <c r="F414" s="79"/>
      <c r="G414" s="79"/>
      <c r="H414" s="80"/>
      <c r="I414" s="79"/>
      <c r="J414" s="79"/>
      <c r="K414" s="79"/>
      <c r="L414" s="79"/>
      <c r="M414" s="79"/>
      <c r="N414" s="79"/>
      <c r="O414" s="79"/>
      <c r="P414" s="79"/>
      <c r="Q414" s="79"/>
      <c r="S414" s="57" t="str">
        <f>IF($P$7="LIHTC",IF(ISBLANK($G414),"",VLOOKUP(IF($H414&gt;0,CONCATENATE($H414*100," ",$P$8),CONCATENATE($H414," ",$P$8)),'TC Income Limits'!A:I,HLOOKUP(Form!$E414,'TC Income Limits'!$B$1:$I$1,1,FALSE)+1,FALSE)),IF(ISBLANK($L414),"",VLOOKUP(IF($H414&gt;0,CONCATENATE($H414*100," ",$P$8),CONCATENATE($H414," ",$P$8)),'Income Limit'!A:L,HLOOKUP(Form!$E414,'Income Limit'!$E$1:$L$1,1,FALSE)+4,FALSE)))</f>
        <v/>
      </c>
      <c r="T414" s="92" t="str">
        <f>IF(OR(ISBLANK(B414),ISBLANK(E414),ISBLANK(G414),ISBLANK(H414),ISBLANK(L414),ISBLANK(P378)),"",IF(P378="lihtc", VLOOKUP(IF($H414&gt;0,CONCATENATE($H414*100," ",$P$8),CONCATENATE($H414," ",$P$8)),'TC Rent Limits'!A:I,HLOOKUP(Form!$B414+1,'TC Rent Limits'!$B$1:$I$1,1,FALSE)+1,FALSE),IF(P378="state",VLOOKUP(IF($H414&gt;0,CONCATENATE($H414*100," ",$P$8),CONCATENATE($H414," ",$P$8)),'Rent Limit'!A:L,HLOOKUP(Form!$E414,'Rent Limit'!$E$1:$L$1,1,FALSE)+4,FALSE),"")))</f>
        <v/>
      </c>
    </row>
    <row r="415" spans="1:20" x14ac:dyDescent="0.25">
      <c r="A415" s="79"/>
      <c r="B415" s="79"/>
      <c r="C415" s="79"/>
      <c r="D415" s="79"/>
      <c r="E415" s="79"/>
      <c r="F415" s="79"/>
      <c r="G415" s="79"/>
      <c r="H415" s="80"/>
      <c r="I415" s="79"/>
      <c r="J415" s="79"/>
      <c r="K415" s="79"/>
      <c r="L415" s="79"/>
      <c r="M415" s="79"/>
      <c r="N415" s="79"/>
      <c r="O415" s="79"/>
      <c r="P415" s="79"/>
      <c r="Q415" s="79"/>
      <c r="S415" s="57" t="str">
        <f>IF($P$7="LIHTC",IF(ISBLANK($G415),"",VLOOKUP(IF($H415&gt;0,CONCATENATE($H415*100," ",$P$8),CONCATENATE($H415," ",$P$8)),'TC Income Limits'!A:I,HLOOKUP(Form!$E415,'TC Income Limits'!$B$1:$I$1,1,FALSE)+1,FALSE)),IF(ISBLANK($L415),"",VLOOKUP(IF($H415&gt;0,CONCATENATE($H415*100," ",$P$8),CONCATENATE($H415," ",$P$8)),'Income Limit'!A:L,HLOOKUP(Form!$E415,'Income Limit'!$E$1:$L$1,1,FALSE)+4,FALSE)))</f>
        <v/>
      </c>
      <c r="T415" s="92" t="str">
        <f>IF(OR(ISBLANK(B415),ISBLANK(E415),ISBLANK(G415),ISBLANK(H415),ISBLANK(L415),ISBLANK(P379)),"",IF(P379="lihtc", VLOOKUP(IF($H415&gt;0,CONCATENATE($H415*100," ",$P$8),CONCATENATE($H415," ",$P$8)),'TC Rent Limits'!A:I,HLOOKUP(Form!$B415+1,'TC Rent Limits'!$B$1:$I$1,1,FALSE)+1,FALSE),IF(P379="state",VLOOKUP(IF($H415&gt;0,CONCATENATE($H415*100," ",$P$8),CONCATENATE($H415," ",$P$8)),'Rent Limit'!A:L,HLOOKUP(Form!$E415,'Rent Limit'!$E$1:$L$1,1,FALSE)+4,FALSE),"")))</f>
        <v/>
      </c>
    </row>
    <row r="416" spans="1:20" x14ac:dyDescent="0.25">
      <c r="A416" s="79"/>
      <c r="B416" s="79"/>
      <c r="C416" s="79"/>
      <c r="D416" s="79"/>
      <c r="E416" s="79"/>
      <c r="F416" s="79"/>
      <c r="G416" s="79"/>
      <c r="H416" s="80"/>
      <c r="I416" s="79"/>
      <c r="J416" s="79"/>
      <c r="K416" s="79"/>
      <c r="L416" s="79"/>
      <c r="M416" s="79"/>
      <c r="N416" s="79"/>
      <c r="O416" s="79"/>
      <c r="P416" s="79"/>
      <c r="Q416" s="79"/>
      <c r="S416" s="57" t="str">
        <f>IF($P$7="LIHTC",IF(ISBLANK($G416),"",VLOOKUP(IF($H416&gt;0,CONCATENATE($H416*100," ",$P$8),CONCATENATE($H416," ",$P$8)),'TC Income Limits'!A:I,HLOOKUP(Form!$E416,'TC Income Limits'!$B$1:$I$1,1,FALSE)+1,FALSE)),IF(ISBLANK($L416),"",VLOOKUP(IF($H416&gt;0,CONCATENATE($H416*100," ",$P$8),CONCATENATE($H416," ",$P$8)),'Income Limit'!A:L,HLOOKUP(Form!$E416,'Income Limit'!$E$1:$L$1,1,FALSE)+4,FALSE)))</f>
        <v/>
      </c>
      <c r="T416" s="92" t="str">
        <f>IF(OR(ISBLANK(B416),ISBLANK(E416),ISBLANK(G416),ISBLANK(H416),ISBLANK(L416),ISBLANK(P380)),"",IF(P380="lihtc", VLOOKUP(IF($H416&gt;0,CONCATENATE($H416*100," ",$P$8),CONCATENATE($H416," ",$P$8)),'TC Rent Limits'!A:I,HLOOKUP(Form!$B416+1,'TC Rent Limits'!$B$1:$I$1,1,FALSE)+1,FALSE),IF(P380="state",VLOOKUP(IF($H416&gt;0,CONCATENATE($H416*100," ",$P$8),CONCATENATE($H416," ",$P$8)),'Rent Limit'!A:L,HLOOKUP(Form!$E416,'Rent Limit'!$E$1:$L$1,1,FALSE)+4,FALSE),"")))</f>
        <v/>
      </c>
    </row>
    <row r="417" spans="1:20" x14ac:dyDescent="0.25">
      <c r="A417" s="79"/>
      <c r="B417" s="79"/>
      <c r="C417" s="79"/>
      <c r="D417" s="79"/>
      <c r="E417" s="79"/>
      <c r="F417" s="79"/>
      <c r="G417" s="79"/>
      <c r="H417" s="80"/>
      <c r="I417" s="79"/>
      <c r="J417" s="79"/>
      <c r="K417" s="79"/>
      <c r="L417" s="79"/>
      <c r="M417" s="79"/>
      <c r="N417" s="79"/>
      <c r="O417" s="79"/>
      <c r="P417" s="79"/>
      <c r="Q417" s="79"/>
      <c r="S417" s="57" t="str">
        <f>IF($P$7="LIHTC",IF(ISBLANK($G417),"",VLOOKUP(IF($H417&gt;0,CONCATENATE($H417*100," ",$P$8),CONCATENATE($H417," ",$P$8)),'TC Income Limits'!A:I,HLOOKUP(Form!$E417,'TC Income Limits'!$B$1:$I$1,1,FALSE)+1,FALSE)),IF(ISBLANK($L417),"",VLOOKUP(IF($H417&gt;0,CONCATENATE($H417*100," ",$P$8),CONCATENATE($H417," ",$P$8)),'Income Limit'!A:L,HLOOKUP(Form!$E417,'Income Limit'!$E$1:$L$1,1,FALSE)+4,FALSE)))</f>
        <v/>
      </c>
      <c r="T417" s="92" t="str">
        <f>IF(OR(ISBLANK(B417),ISBLANK(E417),ISBLANK(G417),ISBLANK(H417),ISBLANK(L417),ISBLANK(P381)),"",IF(P381="lihtc", VLOOKUP(IF($H417&gt;0,CONCATENATE($H417*100," ",$P$8),CONCATENATE($H417," ",$P$8)),'TC Rent Limits'!A:I,HLOOKUP(Form!$B417+1,'TC Rent Limits'!$B$1:$I$1,1,FALSE)+1,FALSE),IF(P381="state",VLOOKUP(IF($H417&gt;0,CONCATENATE($H417*100," ",$P$8),CONCATENATE($H417," ",$P$8)),'Rent Limit'!A:L,HLOOKUP(Form!$E417,'Rent Limit'!$E$1:$L$1,1,FALSE)+4,FALSE),"")))</f>
        <v/>
      </c>
    </row>
    <row r="418" spans="1:20" x14ac:dyDescent="0.25">
      <c r="A418" s="79"/>
      <c r="B418" s="79"/>
      <c r="C418" s="79"/>
      <c r="D418" s="79"/>
      <c r="E418" s="79"/>
      <c r="F418" s="79"/>
      <c r="G418" s="79"/>
      <c r="H418" s="80"/>
      <c r="I418" s="79"/>
      <c r="J418" s="79"/>
      <c r="K418" s="79"/>
      <c r="L418" s="79"/>
      <c r="M418" s="79"/>
      <c r="N418" s="79"/>
      <c r="O418" s="79"/>
      <c r="P418" s="79"/>
      <c r="Q418" s="79"/>
      <c r="S418" s="57" t="str">
        <f>IF($P$7="LIHTC",IF(ISBLANK($G418),"",VLOOKUP(IF($H418&gt;0,CONCATENATE($H418*100," ",$P$8),CONCATENATE($H418," ",$P$8)),'TC Income Limits'!A:I,HLOOKUP(Form!$E418,'TC Income Limits'!$B$1:$I$1,1,FALSE)+1,FALSE)),IF(ISBLANK($L418),"",VLOOKUP(IF($H418&gt;0,CONCATENATE($H418*100," ",$P$8),CONCATENATE($H418," ",$P$8)),'Income Limit'!A:L,HLOOKUP(Form!$E418,'Income Limit'!$E$1:$L$1,1,FALSE)+4,FALSE)))</f>
        <v/>
      </c>
      <c r="T418" s="92" t="str">
        <f>IF(OR(ISBLANK(B418),ISBLANK(E418),ISBLANK(G418),ISBLANK(H418),ISBLANK(L418),ISBLANK(P382)),"",IF(P382="lihtc", VLOOKUP(IF($H418&gt;0,CONCATENATE($H418*100," ",$P$8),CONCATENATE($H418," ",$P$8)),'TC Rent Limits'!A:I,HLOOKUP(Form!$B418+1,'TC Rent Limits'!$B$1:$I$1,1,FALSE)+1,FALSE),IF(P382="state",VLOOKUP(IF($H418&gt;0,CONCATENATE($H418*100," ",$P$8),CONCATENATE($H418," ",$P$8)),'Rent Limit'!A:L,HLOOKUP(Form!$E418,'Rent Limit'!$E$1:$L$1,1,FALSE)+4,FALSE),"")))</f>
        <v/>
      </c>
    </row>
    <row r="419" spans="1:20" x14ac:dyDescent="0.25">
      <c r="A419" s="79"/>
      <c r="B419" s="79"/>
      <c r="C419" s="79"/>
      <c r="D419" s="79"/>
      <c r="E419" s="79"/>
      <c r="F419" s="79"/>
      <c r="G419" s="79"/>
      <c r="H419" s="80"/>
      <c r="I419" s="79"/>
      <c r="J419" s="79"/>
      <c r="K419" s="79"/>
      <c r="L419" s="79"/>
      <c r="M419" s="79"/>
      <c r="N419" s="79"/>
      <c r="O419" s="79"/>
      <c r="P419" s="79"/>
      <c r="Q419" s="79"/>
      <c r="S419" s="57" t="str">
        <f>IF($P$7="LIHTC",IF(ISBLANK($G419),"",VLOOKUP(IF($H419&gt;0,CONCATENATE($H419*100," ",$P$8),CONCATENATE($H419," ",$P$8)),'TC Income Limits'!A:I,HLOOKUP(Form!$E419,'TC Income Limits'!$B$1:$I$1,1,FALSE)+1,FALSE)),IF(ISBLANK($L419),"",VLOOKUP(IF($H419&gt;0,CONCATENATE($H419*100," ",$P$8),CONCATENATE($H419," ",$P$8)),'Income Limit'!A:L,HLOOKUP(Form!$E419,'Income Limit'!$E$1:$L$1,1,FALSE)+4,FALSE)))</f>
        <v/>
      </c>
      <c r="T419" s="92" t="str">
        <f>IF(OR(ISBLANK(B419),ISBLANK(E419),ISBLANK(G419),ISBLANK(H419),ISBLANK(L419),ISBLANK(P383)),"",IF(P383="lihtc", VLOOKUP(IF($H419&gt;0,CONCATENATE($H419*100," ",$P$8),CONCATENATE($H419," ",$P$8)),'TC Rent Limits'!A:I,HLOOKUP(Form!$B419+1,'TC Rent Limits'!$B$1:$I$1,1,FALSE)+1,FALSE),IF(P383="state",VLOOKUP(IF($H419&gt;0,CONCATENATE($H419*100," ",$P$8),CONCATENATE($H419," ",$P$8)),'Rent Limit'!A:L,HLOOKUP(Form!$E419,'Rent Limit'!$E$1:$L$1,1,FALSE)+4,FALSE),"")))</f>
        <v/>
      </c>
    </row>
    <row r="420" spans="1:20" x14ac:dyDescent="0.25">
      <c r="A420" s="79"/>
      <c r="B420" s="79"/>
      <c r="C420" s="79"/>
      <c r="D420" s="79"/>
      <c r="E420" s="79"/>
      <c r="F420" s="79"/>
      <c r="G420" s="79"/>
      <c r="H420" s="80"/>
      <c r="I420" s="79"/>
      <c r="J420" s="79"/>
      <c r="K420" s="79"/>
      <c r="L420" s="79"/>
      <c r="M420" s="79"/>
      <c r="N420" s="79"/>
      <c r="O420" s="79"/>
      <c r="P420" s="79"/>
      <c r="Q420" s="79"/>
      <c r="S420" s="57" t="str">
        <f>IF($P$7="LIHTC",IF(ISBLANK($G420),"",VLOOKUP(IF($H420&gt;0,CONCATENATE($H420*100," ",$P$8),CONCATENATE($H420," ",$P$8)),'TC Income Limits'!A:I,HLOOKUP(Form!$E420,'TC Income Limits'!$B$1:$I$1,1,FALSE)+1,FALSE)),IF(ISBLANK($L420),"",VLOOKUP(IF($H420&gt;0,CONCATENATE($H420*100," ",$P$8),CONCATENATE($H420," ",$P$8)),'Income Limit'!A:L,HLOOKUP(Form!$E420,'Income Limit'!$E$1:$L$1,1,FALSE)+4,FALSE)))</f>
        <v/>
      </c>
      <c r="T420" s="92" t="str">
        <f>IF(OR(ISBLANK(B420),ISBLANK(E420),ISBLANK(G420),ISBLANK(H420),ISBLANK(L420),ISBLANK(P384)),"",IF(P384="lihtc", VLOOKUP(IF($H420&gt;0,CONCATENATE($H420*100," ",$P$8),CONCATENATE($H420," ",$P$8)),'TC Rent Limits'!A:I,HLOOKUP(Form!$B420+1,'TC Rent Limits'!$B$1:$I$1,1,FALSE)+1,FALSE),IF(P384="state",VLOOKUP(IF($H420&gt;0,CONCATENATE($H420*100," ",$P$8),CONCATENATE($H420," ",$P$8)),'Rent Limit'!A:L,HLOOKUP(Form!$E420,'Rent Limit'!$E$1:$L$1,1,FALSE)+4,FALSE),"")))</f>
        <v/>
      </c>
    </row>
    <row r="421" spans="1:20" x14ac:dyDescent="0.25">
      <c r="A421" s="79"/>
      <c r="B421" s="79"/>
      <c r="C421" s="79"/>
      <c r="D421" s="79"/>
      <c r="E421" s="79"/>
      <c r="F421" s="79"/>
      <c r="G421" s="79"/>
      <c r="H421" s="80"/>
      <c r="I421" s="79"/>
      <c r="J421" s="79"/>
      <c r="K421" s="79"/>
      <c r="L421" s="79"/>
      <c r="M421" s="79"/>
      <c r="N421" s="79"/>
      <c r="O421" s="79"/>
      <c r="P421" s="79"/>
      <c r="Q421" s="79"/>
      <c r="S421" s="57" t="str">
        <f>IF($P$7="LIHTC",IF(ISBLANK($G421),"",VLOOKUP(IF($H421&gt;0,CONCATENATE($H421*100," ",$P$8),CONCATENATE($H421," ",$P$8)),'TC Income Limits'!A:I,HLOOKUP(Form!$E421,'TC Income Limits'!$B$1:$I$1,1,FALSE)+1,FALSE)),IF(ISBLANK($L421),"",VLOOKUP(IF($H421&gt;0,CONCATENATE($H421*100," ",$P$8),CONCATENATE($H421," ",$P$8)),'Income Limit'!A:L,HLOOKUP(Form!$E421,'Income Limit'!$E$1:$L$1,1,FALSE)+4,FALSE)))</f>
        <v/>
      </c>
      <c r="T421" s="92" t="str">
        <f>IF(OR(ISBLANK(B421),ISBLANK(E421),ISBLANK(G421),ISBLANK(H421),ISBLANK(L421),ISBLANK(P385)),"",IF(P385="lihtc", VLOOKUP(IF($H421&gt;0,CONCATENATE($H421*100," ",$P$8),CONCATENATE($H421," ",$P$8)),'TC Rent Limits'!A:I,HLOOKUP(Form!$B421+1,'TC Rent Limits'!$B$1:$I$1,1,FALSE)+1,FALSE),IF(P385="state",VLOOKUP(IF($H421&gt;0,CONCATENATE($H421*100," ",$P$8),CONCATENATE($H421," ",$P$8)),'Rent Limit'!A:L,HLOOKUP(Form!$E421,'Rent Limit'!$E$1:$L$1,1,FALSE)+4,FALSE),"")))</f>
        <v/>
      </c>
    </row>
    <row r="422" spans="1:20" x14ac:dyDescent="0.25">
      <c r="A422" s="79"/>
      <c r="B422" s="79"/>
      <c r="C422" s="79"/>
      <c r="D422" s="79"/>
      <c r="E422" s="79"/>
      <c r="F422" s="79"/>
      <c r="G422" s="79"/>
      <c r="H422" s="80"/>
      <c r="I422" s="79"/>
      <c r="J422" s="79"/>
      <c r="K422" s="79"/>
      <c r="L422" s="79"/>
      <c r="M422" s="79"/>
      <c r="N422" s="79"/>
      <c r="O422" s="79"/>
      <c r="P422" s="79"/>
      <c r="Q422" s="79"/>
      <c r="S422" s="57" t="str">
        <f>IF($P$7="LIHTC",IF(ISBLANK($G422),"",VLOOKUP(IF($H422&gt;0,CONCATENATE($H422*100," ",$P$8),CONCATENATE($H422," ",$P$8)),'TC Income Limits'!A:I,HLOOKUP(Form!$E422,'TC Income Limits'!$B$1:$I$1,1,FALSE)+1,FALSE)),IF(ISBLANK($L422),"",VLOOKUP(IF($H422&gt;0,CONCATENATE($H422*100," ",$P$8),CONCATENATE($H422," ",$P$8)),'Income Limit'!A:L,HLOOKUP(Form!$E422,'Income Limit'!$E$1:$L$1,1,FALSE)+4,FALSE)))</f>
        <v/>
      </c>
      <c r="T422" s="92" t="str">
        <f>IF(OR(ISBLANK(B422),ISBLANK(E422),ISBLANK(G422),ISBLANK(H422),ISBLANK(L422),ISBLANK(P386)),"",IF(P386="lihtc", VLOOKUP(IF($H422&gt;0,CONCATENATE($H422*100," ",$P$8),CONCATENATE($H422," ",$P$8)),'TC Rent Limits'!A:I,HLOOKUP(Form!$B422+1,'TC Rent Limits'!$B$1:$I$1,1,FALSE)+1,FALSE),IF(P386="state",VLOOKUP(IF($H422&gt;0,CONCATENATE($H422*100," ",$P$8),CONCATENATE($H422," ",$P$8)),'Rent Limit'!A:L,HLOOKUP(Form!$E422,'Rent Limit'!$E$1:$L$1,1,FALSE)+4,FALSE),"")))</f>
        <v/>
      </c>
    </row>
    <row r="423" spans="1:20" x14ac:dyDescent="0.25">
      <c r="A423" s="79"/>
      <c r="B423" s="79"/>
      <c r="C423" s="79"/>
      <c r="D423" s="79"/>
      <c r="E423" s="79"/>
      <c r="F423" s="79"/>
      <c r="G423" s="79"/>
      <c r="H423" s="80"/>
      <c r="I423" s="79"/>
      <c r="J423" s="79"/>
      <c r="K423" s="79"/>
      <c r="L423" s="79"/>
      <c r="M423" s="79"/>
      <c r="N423" s="79"/>
      <c r="O423" s="79"/>
      <c r="P423" s="79"/>
      <c r="Q423" s="79"/>
      <c r="S423" s="57" t="str">
        <f>IF($P$7="LIHTC",IF(ISBLANK($G423),"",VLOOKUP(IF($H423&gt;0,CONCATENATE($H423*100," ",$P$8),CONCATENATE($H423," ",$P$8)),'TC Income Limits'!A:I,HLOOKUP(Form!$E423,'TC Income Limits'!$B$1:$I$1,1,FALSE)+1,FALSE)),IF(ISBLANK($L423),"",VLOOKUP(IF($H423&gt;0,CONCATENATE($H423*100," ",$P$8),CONCATENATE($H423," ",$P$8)),'Income Limit'!A:L,HLOOKUP(Form!$E423,'Income Limit'!$E$1:$L$1,1,FALSE)+4,FALSE)))</f>
        <v/>
      </c>
      <c r="T423" s="92" t="str">
        <f>IF(OR(ISBLANK(B423),ISBLANK(E423),ISBLANK(G423),ISBLANK(H423),ISBLANK(L423),ISBLANK(P387)),"",IF(P387="lihtc", VLOOKUP(IF($H423&gt;0,CONCATENATE($H423*100," ",$P$8),CONCATENATE($H423," ",$P$8)),'TC Rent Limits'!A:I,HLOOKUP(Form!$B423+1,'TC Rent Limits'!$B$1:$I$1,1,FALSE)+1,FALSE),IF(P387="state",VLOOKUP(IF($H423&gt;0,CONCATENATE($H423*100," ",$P$8),CONCATENATE($H423," ",$P$8)),'Rent Limit'!A:L,HLOOKUP(Form!$E423,'Rent Limit'!$E$1:$L$1,1,FALSE)+4,FALSE),"")))</f>
        <v/>
      </c>
    </row>
    <row r="424" spans="1:20" x14ac:dyDescent="0.25">
      <c r="A424" s="79"/>
      <c r="B424" s="79"/>
      <c r="C424" s="79"/>
      <c r="D424" s="79"/>
      <c r="E424" s="79"/>
      <c r="F424" s="79"/>
      <c r="G424" s="79"/>
      <c r="H424" s="80"/>
      <c r="I424" s="79"/>
      <c r="J424" s="79"/>
      <c r="K424" s="79"/>
      <c r="L424" s="79"/>
      <c r="M424" s="79"/>
      <c r="N424" s="79"/>
      <c r="O424" s="79"/>
      <c r="P424" s="79"/>
      <c r="Q424" s="79"/>
      <c r="S424" s="57" t="str">
        <f>IF($P$7="LIHTC",IF(ISBLANK($G424),"",VLOOKUP(IF($H424&gt;0,CONCATENATE($H424*100," ",$P$8),CONCATENATE($H424," ",$P$8)),'TC Income Limits'!A:I,HLOOKUP(Form!$E424,'TC Income Limits'!$B$1:$I$1,1,FALSE)+1,FALSE)),IF(ISBLANK($L424),"",VLOOKUP(IF($H424&gt;0,CONCATENATE($H424*100," ",$P$8),CONCATENATE($H424," ",$P$8)),'Income Limit'!A:L,HLOOKUP(Form!$E424,'Income Limit'!$E$1:$L$1,1,FALSE)+4,FALSE)))</f>
        <v/>
      </c>
      <c r="T424" s="92" t="str">
        <f>IF(OR(ISBLANK(B424),ISBLANK(E424),ISBLANK(G424),ISBLANK(H424),ISBLANK(L424),ISBLANK(P388)),"",IF(P388="lihtc", VLOOKUP(IF($H424&gt;0,CONCATENATE($H424*100," ",$P$8),CONCATENATE($H424," ",$P$8)),'TC Rent Limits'!A:I,HLOOKUP(Form!$B424+1,'TC Rent Limits'!$B$1:$I$1,1,FALSE)+1,FALSE),IF(P388="state",VLOOKUP(IF($H424&gt;0,CONCATENATE($H424*100," ",$P$8),CONCATENATE($H424," ",$P$8)),'Rent Limit'!A:L,HLOOKUP(Form!$E424,'Rent Limit'!$E$1:$L$1,1,FALSE)+4,FALSE),"")))</f>
        <v/>
      </c>
    </row>
    <row r="425" spans="1:20" x14ac:dyDescent="0.25">
      <c r="A425" s="79"/>
      <c r="B425" s="79"/>
      <c r="C425" s="79"/>
      <c r="D425" s="79"/>
      <c r="E425" s="79"/>
      <c r="F425" s="79"/>
      <c r="G425" s="79"/>
      <c r="H425" s="80"/>
      <c r="I425" s="79"/>
      <c r="J425" s="79"/>
      <c r="K425" s="79"/>
      <c r="L425" s="79"/>
      <c r="M425" s="79"/>
      <c r="N425" s="79"/>
      <c r="O425" s="79"/>
      <c r="P425" s="79"/>
      <c r="Q425" s="79"/>
      <c r="S425" s="57" t="str">
        <f>IF($P$7="LIHTC",IF(ISBLANK($G425),"",VLOOKUP(IF($H425&gt;0,CONCATENATE($H425*100," ",$P$8),CONCATENATE($H425," ",$P$8)),'TC Income Limits'!A:I,HLOOKUP(Form!$E425,'TC Income Limits'!$B$1:$I$1,1,FALSE)+1,FALSE)),IF(ISBLANK($L425),"",VLOOKUP(IF($H425&gt;0,CONCATENATE($H425*100," ",$P$8),CONCATENATE($H425," ",$P$8)),'Income Limit'!A:L,HLOOKUP(Form!$E425,'Income Limit'!$E$1:$L$1,1,FALSE)+4,FALSE)))</f>
        <v/>
      </c>
      <c r="T425" s="92" t="str">
        <f>IF(OR(ISBLANK(B425),ISBLANK(E425),ISBLANK(G425),ISBLANK(H425),ISBLANK(L425),ISBLANK(P389)),"",IF(P389="lihtc", VLOOKUP(IF($H425&gt;0,CONCATENATE($H425*100," ",$P$8),CONCATENATE($H425," ",$P$8)),'TC Rent Limits'!A:I,HLOOKUP(Form!$B425+1,'TC Rent Limits'!$B$1:$I$1,1,FALSE)+1,FALSE),IF(P389="state",VLOOKUP(IF($H425&gt;0,CONCATENATE($H425*100," ",$P$8),CONCATENATE($H425," ",$P$8)),'Rent Limit'!A:L,HLOOKUP(Form!$E425,'Rent Limit'!$E$1:$L$1,1,FALSE)+4,FALSE),"")))</f>
        <v/>
      </c>
    </row>
    <row r="426" spans="1:20" x14ac:dyDescent="0.25">
      <c r="A426" s="79"/>
      <c r="B426" s="79"/>
      <c r="C426" s="79"/>
      <c r="D426" s="79"/>
      <c r="E426" s="79"/>
      <c r="F426" s="79"/>
      <c r="G426" s="79"/>
      <c r="H426" s="80"/>
      <c r="I426" s="79"/>
      <c r="J426" s="79"/>
      <c r="K426" s="79"/>
      <c r="L426" s="79"/>
      <c r="M426" s="79"/>
      <c r="N426" s="79"/>
      <c r="O426" s="79"/>
      <c r="P426" s="79"/>
      <c r="Q426" s="79"/>
      <c r="S426" s="57" t="str">
        <f>IF($P$7="LIHTC",IF(ISBLANK($G426),"",VLOOKUP(IF($H426&gt;0,CONCATENATE($H426*100," ",$P$8),CONCATENATE($H426," ",$P$8)),'TC Income Limits'!A:I,HLOOKUP(Form!$E426,'TC Income Limits'!$B$1:$I$1,1,FALSE)+1,FALSE)),IF(ISBLANK($L426),"",VLOOKUP(IF($H426&gt;0,CONCATENATE($H426*100," ",$P$8),CONCATENATE($H426," ",$P$8)),'Income Limit'!A:L,HLOOKUP(Form!$E426,'Income Limit'!$E$1:$L$1,1,FALSE)+4,FALSE)))</f>
        <v/>
      </c>
      <c r="T426" s="92" t="str">
        <f>IF(OR(ISBLANK(B426),ISBLANK(E426),ISBLANK(G426),ISBLANK(H426),ISBLANK(L426),ISBLANK(P390)),"",IF(P390="lihtc", VLOOKUP(IF($H426&gt;0,CONCATENATE($H426*100," ",$P$8),CONCATENATE($H426," ",$P$8)),'TC Rent Limits'!A:I,HLOOKUP(Form!$B426+1,'TC Rent Limits'!$B$1:$I$1,1,FALSE)+1,FALSE),IF(P390="state",VLOOKUP(IF($H426&gt;0,CONCATENATE($H426*100," ",$P$8),CONCATENATE($H426," ",$P$8)),'Rent Limit'!A:L,HLOOKUP(Form!$E426,'Rent Limit'!$E$1:$L$1,1,FALSE)+4,FALSE),"")))</f>
        <v/>
      </c>
    </row>
    <row r="427" spans="1:20" x14ac:dyDescent="0.25">
      <c r="A427" s="79"/>
      <c r="B427" s="79"/>
      <c r="C427" s="79"/>
      <c r="D427" s="79"/>
      <c r="E427" s="79"/>
      <c r="F427" s="79"/>
      <c r="G427" s="79"/>
      <c r="H427" s="80"/>
      <c r="I427" s="79"/>
      <c r="J427" s="79"/>
      <c r="K427" s="79"/>
      <c r="L427" s="79"/>
      <c r="M427" s="79"/>
      <c r="N427" s="79"/>
      <c r="O427" s="79"/>
      <c r="P427" s="79"/>
      <c r="Q427" s="79"/>
      <c r="S427" s="57" t="str">
        <f>IF($P$7="LIHTC",IF(ISBLANK($G427),"",VLOOKUP(IF($H427&gt;0,CONCATENATE($H427*100," ",$P$8),CONCATENATE($H427," ",$P$8)),'TC Income Limits'!A:I,HLOOKUP(Form!$E427,'TC Income Limits'!$B$1:$I$1,1,FALSE)+1,FALSE)),IF(ISBLANK($L427),"",VLOOKUP(IF($H427&gt;0,CONCATENATE($H427*100," ",$P$8),CONCATENATE($H427," ",$P$8)),'Income Limit'!A:L,HLOOKUP(Form!$E427,'Income Limit'!$E$1:$L$1,1,FALSE)+4,FALSE)))</f>
        <v/>
      </c>
      <c r="T427" s="92" t="str">
        <f>IF(OR(ISBLANK(B427),ISBLANK(E427),ISBLANK(G427),ISBLANK(H427),ISBLANK(L427),ISBLANK(P391)),"",IF(P391="lihtc", VLOOKUP(IF($H427&gt;0,CONCATENATE($H427*100," ",$P$8),CONCATENATE($H427," ",$P$8)),'TC Rent Limits'!A:I,HLOOKUP(Form!$B427+1,'TC Rent Limits'!$B$1:$I$1,1,FALSE)+1,FALSE),IF(P391="state",VLOOKUP(IF($H427&gt;0,CONCATENATE($H427*100," ",$P$8),CONCATENATE($H427," ",$P$8)),'Rent Limit'!A:L,HLOOKUP(Form!$E427,'Rent Limit'!$E$1:$L$1,1,FALSE)+4,FALSE),"")))</f>
        <v/>
      </c>
    </row>
    <row r="428" spans="1:20" x14ac:dyDescent="0.25">
      <c r="A428" s="79"/>
      <c r="B428" s="79"/>
      <c r="C428" s="79"/>
      <c r="D428" s="79"/>
      <c r="E428" s="79"/>
      <c r="F428" s="79"/>
      <c r="G428" s="79"/>
      <c r="H428" s="80"/>
      <c r="I428" s="79"/>
      <c r="J428" s="79"/>
      <c r="K428" s="79"/>
      <c r="L428" s="79"/>
      <c r="M428" s="79"/>
      <c r="N428" s="79"/>
      <c r="O428" s="79"/>
      <c r="P428" s="79"/>
      <c r="Q428" s="79"/>
      <c r="S428" s="57" t="str">
        <f>IF($P$7="LIHTC",IF(ISBLANK($G428),"",VLOOKUP(IF($H428&gt;0,CONCATENATE($H428*100," ",$P$8),CONCATENATE($H428," ",$P$8)),'TC Income Limits'!A:I,HLOOKUP(Form!$E428,'TC Income Limits'!$B$1:$I$1,1,FALSE)+1,FALSE)),IF(ISBLANK($L428),"",VLOOKUP(IF($H428&gt;0,CONCATENATE($H428*100," ",$P$8),CONCATENATE($H428," ",$P$8)),'Income Limit'!A:L,HLOOKUP(Form!$E428,'Income Limit'!$E$1:$L$1,1,FALSE)+4,FALSE)))</f>
        <v/>
      </c>
      <c r="T428" s="92" t="str">
        <f>IF(OR(ISBLANK(B428),ISBLANK(E428),ISBLANK(G428),ISBLANK(H428),ISBLANK(L428),ISBLANK(P392)),"",IF(P392="lihtc", VLOOKUP(IF($H428&gt;0,CONCATENATE($H428*100," ",$P$8),CONCATENATE($H428," ",$P$8)),'TC Rent Limits'!A:I,HLOOKUP(Form!$B428+1,'TC Rent Limits'!$B$1:$I$1,1,FALSE)+1,FALSE),IF(P392="state",VLOOKUP(IF($H428&gt;0,CONCATENATE($H428*100," ",$P$8),CONCATENATE($H428," ",$P$8)),'Rent Limit'!A:L,HLOOKUP(Form!$E428,'Rent Limit'!$E$1:$L$1,1,FALSE)+4,FALSE),"")))</f>
        <v/>
      </c>
    </row>
    <row r="429" spans="1:20" x14ac:dyDescent="0.25">
      <c r="A429" s="79"/>
      <c r="B429" s="79"/>
      <c r="C429" s="79"/>
      <c r="D429" s="79"/>
      <c r="E429" s="79"/>
      <c r="F429" s="79"/>
      <c r="G429" s="79"/>
      <c r="H429" s="80"/>
      <c r="I429" s="79"/>
      <c r="J429" s="79"/>
      <c r="K429" s="79"/>
      <c r="L429" s="79"/>
      <c r="M429" s="79"/>
      <c r="N429" s="79"/>
      <c r="O429" s="79"/>
      <c r="P429" s="79"/>
      <c r="Q429" s="79"/>
      <c r="S429" s="57" t="str">
        <f>IF($P$7="LIHTC",IF(ISBLANK($G429),"",VLOOKUP(IF($H429&gt;0,CONCATENATE($H429*100," ",$P$8),CONCATENATE($H429," ",$P$8)),'TC Income Limits'!A:I,HLOOKUP(Form!$E429,'TC Income Limits'!$B$1:$I$1,1,FALSE)+1,FALSE)),IF(ISBLANK($L429),"",VLOOKUP(IF($H429&gt;0,CONCATENATE($H429*100," ",$P$8),CONCATENATE($H429," ",$P$8)),'Income Limit'!A:L,HLOOKUP(Form!$E429,'Income Limit'!$E$1:$L$1,1,FALSE)+4,FALSE)))</f>
        <v/>
      </c>
      <c r="T429" s="92" t="str">
        <f>IF(OR(ISBLANK(B429),ISBLANK(E429),ISBLANK(G429),ISBLANK(H429),ISBLANK(L429),ISBLANK(P393)),"",IF(P393="lihtc", VLOOKUP(IF($H429&gt;0,CONCATENATE($H429*100," ",$P$8),CONCATENATE($H429," ",$P$8)),'TC Rent Limits'!A:I,HLOOKUP(Form!$B429+1,'TC Rent Limits'!$B$1:$I$1,1,FALSE)+1,FALSE),IF(P393="state",VLOOKUP(IF($H429&gt;0,CONCATENATE($H429*100," ",$P$8),CONCATENATE($H429," ",$P$8)),'Rent Limit'!A:L,HLOOKUP(Form!$E429,'Rent Limit'!$E$1:$L$1,1,FALSE)+4,FALSE),"")))</f>
        <v/>
      </c>
    </row>
    <row r="430" spans="1:20" x14ac:dyDescent="0.25">
      <c r="A430" s="79"/>
      <c r="B430" s="79"/>
      <c r="C430" s="79"/>
      <c r="D430" s="79"/>
      <c r="E430" s="79"/>
      <c r="F430" s="79"/>
      <c r="G430" s="79"/>
      <c r="H430" s="80"/>
      <c r="I430" s="79"/>
      <c r="J430" s="79"/>
      <c r="K430" s="79"/>
      <c r="L430" s="79"/>
      <c r="M430" s="79"/>
      <c r="N430" s="79"/>
      <c r="O430" s="79"/>
      <c r="P430" s="79"/>
      <c r="Q430" s="79"/>
      <c r="S430" s="57" t="str">
        <f>IF($P$7="LIHTC",IF(ISBLANK($G430),"",VLOOKUP(IF($H430&gt;0,CONCATENATE($H430*100," ",$P$8),CONCATENATE($H430," ",$P$8)),'TC Income Limits'!A:I,HLOOKUP(Form!$E430,'TC Income Limits'!$B$1:$I$1,1,FALSE)+1,FALSE)),IF(ISBLANK($L430),"",VLOOKUP(IF($H430&gt;0,CONCATENATE($H430*100," ",$P$8),CONCATENATE($H430," ",$P$8)),'Income Limit'!A:L,HLOOKUP(Form!$E430,'Income Limit'!$E$1:$L$1,1,FALSE)+4,FALSE)))</f>
        <v/>
      </c>
      <c r="T430" s="92" t="str">
        <f>IF(OR(ISBLANK(B430),ISBLANK(E430),ISBLANK(G430),ISBLANK(H430),ISBLANK(L430),ISBLANK(P394)),"",IF(P394="lihtc", VLOOKUP(IF($H430&gt;0,CONCATENATE($H430*100," ",$P$8),CONCATENATE($H430," ",$P$8)),'TC Rent Limits'!A:I,HLOOKUP(Form!$B430+1,'TC Rent Limits'!$B$1:$I$1,1,FALSE)+1,FALSE),IF(P394="state",VLOOKUP(IF($H430&gt;0,CONCATENATE($H430*100," ",$P$8),CONCATENATE($H430," ",$P$8)),'Rent Limit'!A:L,HLOOKUP(Form!$E430,'Rent Limit'!$E$1:$L$1,1,FALSE)+4,FALSE),"")))</f>
        <v/>
      </c>
    </row>
    <row r="431" spans="1:20" x14ac:dyDescent="0.25">
      <c r="A431" s="79"/>
      <c r="B431" s="79"/>
      <c r="C431" s="79"/>
      <c r="D431" s="79"/>
      <c r="E431" s="79"/>
      <c r="F431" s="79"/>
      <c r="G431" s="79"/>
      <c r="H431" s="80"/>
      <c r="I431" s="79"/>
      <c r="J431" s="79"/>
      <c r="K431" s="79"/>
      <c r="L431" s="79"/>
      <c r="M431" s="79"/>
      <c r="N431" s="79"/>
      <c r="O431" s="79"/>
      <c r="P431" s="79"/>
      <c r="Q431" s="79"/>
      <c r="S431" s="57" t="str">
        <f>IF($P$7="LIHTC",IF(ISBLANK($G431),"",VLOOKUP(IF($H431&gt;0,CONCATENATE($H431*100," ",$P$8),CONCATENATE($H431," ",$P$8)),'TC Income Limits'!A:I,HLOOKUP(Form!$E431,'TC Income Limits'!$B$1:$I$1,1,FALSE)+1,FALSE)),IF(ISBLANK($L431),"",VLOOKUP(IF($H431&gt;0,CONCATENATE($H431*100," ",$P$8),CONCATENATE($H431," ",$P$8)),'Income Limit'!A:L,HLOOKUP(Form!$E431,'Income Limit'!$E$1:$L$1,1,FALSE)+4,FALSE)))</f>
        <v/>
      </c>
      <c r="T431" s="92" t="str">
        <f>IF(OR(ISBLANK(B431),ISBLANK(E431),ISBLANK(G431),ISBLANK(H431),ISBLANK(L431),ISBLANK(P395)),"",IF(P395="lihtc", VLOOKUP(IF($H431&gt;0,CONCATENATE($H431*100," ",$P$8),CONCATENATE($H431," ",$P$8)),'TC Rent Limits'!A:I,HLOOKUP(Form!$B431+1,'TC Rent Limits'!$B$1:$I$1,1,FALSE)+1,FALSE),IF(P395="state",VLOOKUP(IF($H431&gt;0,CONCATENATE($H431*100," ",$P$8),CONCATENATE($H431," ",$P$8)),'Rent Limit'!A:L,HLOOKUP(Form!$E431,'Rent Limit'!$E$1:$L$1,1,FALSE)+4,FALSE),"")))</f>
        <v/>
      </c>
    </row>
    <row r="432" spans="1:20" x14ac:dyDescent="0.25">
      <c r="A432" s="79"/>
      <c r="B432" s="79"/>
      <c r="C432" s="79"/>
      <c r="D432" s="79"/>
      <c r="E432" s="79"/>
      <c r="F432" s="79"/>
      <c r="G432" s="79"/>
      <c r="H432" s="80"/>
      <c r="I432" s="79"/>
      <c r="J432" s="79"/>
      <c r="K432" s="79"/>
      <c r="L432" s="79"/>
      <c r="M432" s="79"/>
      <c r="N432" s="79"/>
      <c r="O432" s="79"/>
      <c r="P432" s="79"/>
      <c r="Q432" s="79"/>
      <c r="S432" s="57" t="str">
        <f>IF($P$7="LIHTC",IF(ISBLANK($G432),"",VLOOKUP(IF($H432&gt;0,CONCATENATE($H432*100," ",$P$8),CONCATENATE($H432," ",$P$8)),'TC Income Limits'!A:I,HLOOKUP(Form!$E432,'TC Income Limits'!$B$1:$I$1,1,FALSE)+1,FALSE)),IF(ISBLANK($L432),"",VLOOKUP(IF($H432&gt;0,CONCATENATE($H432*100," ",$P$8),CONCATENATE($H432," ",$P$8)),'Income Limit'!A:L,HLOOKUP(Form!$E432,'Income Limit'!$E$1:$L$1,1,FALSE)+4,FALSE)))</f>
        <v/>
      </c>
      <c r="T432" s="92" t="str">
        <f>IF(OR(ISBLANK(B432),ISBLANK(E432),ISBLANK(G432),ISBLANK(H432),ISBLANK(L432),ISBLANK(P396)),"",IF(P396="lihtc", VLOOKUP(IF($H432&gt;0,CONCATENATE($H432*100," ",$P$8),CONCATENATE($H432," ",$P$8)),'TC Rent Limits'!A:I,HLOOKUP(Form!$B432+1,'TC Rent Limits'!$B$1:$I$1,1,FALSE)+1,FALSE),IF(P396="state",VLOOKUP(IF($H432&gt;0,CONCATENATE($H432*100," ",$P$8),CONCATENATE($H432," ",$P$8)),'Rent Limit'!A:L,HLOOKUP(Form!$E432,'Rent Limit'!$E$1:$L$1,1,FALSE)+4,FALSE),"")))</f>
        <v/>
      </c>
    </row>
    <row r="433" spans="1:20" x14ac:dyDescent="0.25">
      <c r="A433" s="79"/>
      <c r="B433" s="79"/>
      <c r="C433" s="79"/>
      <c r="D433" s="79"/>
      <c r="E433" s="79"/>
      <c r="F433" s="79"/>
      <c r="G433" s="79"/>
      <c r="H433" s="80"/>
      <c r="I433" s="79"/>
      <c r="J433" s="79"/>
      <c r="K433" s="79"/>
      <c r="L433" s="79"/>
      <c r="M433" s="79"/>
      <c r="N433" s="79"/>
      <c r="O433" s="79"/>
      <c r="P433" s="79"/>
      <c r="Q433" s="79"/>
      <c r="S433" s="57" t="str">
        <f>IF($P$7="LIHTC",IF(ISBLANK($G433),"",VLOOKUP(IF($H433&gt;0,CONCATENATE($H433*100," ",$P$8),CONCATENATE($H433," ",$P$8)),'TC Income Limits'!A:I,HLOOKUP(Form!$E433,'TC Income Limits'!$B$1:$I$1,1,FALSE)+1,FALSE)),IF(ISBLANK($L433),"",VLOOKUP(IF($H433&gt;0,CONCATENATE($H433*100," ",$P$8),CONCATENATE($H433," ",$P$8)),'Income Limit'!A:L,HLOOKUP(Form!$E433,'Income Limit'!$E$1:$L$1,1,FALSE)+4,FALSE)))</f>
        <v/>
      </c>
      <c r="T433" s="92" t="str">
        <f>IF(OR(ISBLANK(B433),ISBLANK(E433),ISBLANK(G433),ISBLANK(H433),ISBLANK(L433),ISBLANK(P397)),"",IF(P397="lihtc", VLOOKUP(IF($H433&gt;0,CONCATENATE($H433*100," ",$P$8),CONCATENATE($H433," ",$P$8)),'TC Rent Limits'!A:I,HLOOKUP(Form!$B433+1,'TC Rent Limits'!$B$1:$I$1,1,FALSE)+1,FALSE),IF(P397="state",VLOOKUP(IF($H433&gt;0,CONCATENATE($H433*100," ",$P$8),CONCATENATE($H433," ",$P$8)),'Rent Limit'!A:L,HLOOKUP(Form!$E433,'Rent Limit'!$E$1:$L$1,1,FALSE)+4,FALSE),"")))</f>
        <v/>
      </c>
    </row>
    <row r="434" spans="1:20" x14ac:dyDescent="0.25">
      <c r="A434" s="79"/>
      <c r="B434" s="79"/>
      <c r="C434" s="79"/>
      <c r="D434" s="79"/>
      <c r="E434" s="79"/>
      <c r="F434" s="79"/>
      <c r="G434" s="79"/>
      <c r="H434" s="80"/>
      <c r="I434" s="79"/>
      <c r="J434" s="79"/>
      <c r="K434" s="79"/>
      <c r="L434" s="79"/>
      <c r="M434" s="79"/>
      <c r="N434" s="79"/>
      <c r="O434" s="79"/>
      <c r="P434" s="79"/>
      <c r="Q434" s="79"/>
      <c r="S434" s="57" t="str">
        <f>IF($P$7="LIHTC",IF(ISBLANK($G434),"",VLOOKUP(IF($H434&gt;0,CONCATENATE($H434*100," ",$P$8),CONCATENATE($H434," ",$P$8)),'TC Income Limits'!A:I,HLOOKUP(Form!$E434,'TC Income Limits'!$B$1:$I$1,1,FALSE)+1,FALSE)),IF(ISBLANK($L434),"",VLOOKUP(IF($H434&gt;0,CONCATENATE($H434*100," ",$P$8),CONCATENATE($H434," ",$P$8)),'Income Limit'!A:L,HLOOKUP(Form!$E434,'Income Limit'!$E$1:$L$1,1,FALSE)+4,FALSE)))</f>
        <v/>
      </c>
      <c r="T434" s="92" t="str">
        <f>IF(OR(ISBLANK(B434),ISBLANK(E434),ISBLANK(G434),ISBLANK(H434),ISBLANK(L434),ISBLANK(P398)),"",IF(P398="lihtc", VLOOKUP(IF($H434&gt;0,CONCATENATE($H434*100," ",$P$8),CONCATENATE($H434," ",$P$8)),'TC Rent Limits'!A:I,HLOOKUP(Form!$B434+1,'TC Rent Limits'!$B$1:$I$1,1,FALSE)+1,FALSE),IF(P398="state",VLOOKUP(IF($H434&gt;0,CONCATENATE($H434*100," ",$P$8),CONCATENATE($H434," ",$P$8)),'Rent Limit'!A:L,HLOOKUP(Form!$E434,'Rent Limit'!$E$1:$L$1,1,FALSE)+4,FALSE),"")))</f>
        <v/>
      </c>
    </row>
    <row r="435" spans="1:20" x14ac:dyDescent="0.25">
      <c r="A435" s="79"/>
      <c r="B435" s="79"/>
      <c r="C435" s="79"/>
      <c r="D435" s="79"/>
      <c r="E435" s="79"/>
      <c r="F435" s="79"/>
      <c r="G435" s="79"/>
      <c r="H435" s="80"/>
      <c r="I435" s="79"/>
      <c r="J435" s="79"/>
      <c r="K435" s="79"/>
      <c r="L435" s="79"/>
      <c r="M435" s="79"/>
      <c r="N435" s="79"/>
      <c r="O435" s="79"/>
      <c r="P435" s="79"/>
      <c r="Q435" s="79"/>
      <c r="S435" s="57" t="str">
        <f>IF($P$7="LIHTC",IF(ISBLANK($G435),"",VLOOKUP(IF($H435&gt;0,CONCATENATE($H435*100," ",$P$8),CONCATENATE($H435," ",$P$8)),'TC Income Limits'!A:I,HLOOKUP(Form!$E435,'TC Income Limits'!$B$1:$I$1,1,FALSE)+1,FALSE)),IF(ISBLANK($L435),"",VLOOKUP(IF($H435&gt;0,CONCATENATE($H435*100," ",$P$8),CONCATENATE($H435," ",$P$8)),'Income Limit'!A:L,HLOOKUP(Form!$E435,'Income Limit'!$E$1:$L$1,1,FALSE)+4,FALSE)))</f>
        <v/>
      </c>
      <c r="T435" s="92" t="str">
        <f>IF(OR(ISBLANK(B435),ISBLANK(E435),ISBLANK(G435),ISBLANK(H435),ISBLANK(L435),ISBLANK(P399)),"",IF(P399="lihtc", VLOOKUP(IF($H435&gt;0,CONCATENATE($H435*100," ",$P$8),CONCATENATE($H435," ",$P$8)),'TC Rent Limits'!A:I,HLOOKUP(Form!$B435+1,'TC Rent Limits'!$B$1:$I$1,1,FALSE)+1,FALSE),IF(P399="state",VLOOKUP(IF($H435&gt;0,CONCATENATE($H435*100," ",$P$8),CONCATENATE($H435," ",$P$8)),'Rent Limit'!A:L,HLOOKUP(Form!$E435,'Rent Limit'!$E$1:$L$1,1,FALSE)+4,FALSE),"")))</f>
        <v/>
      </c>
    </row>
    <row r="436" spans="1:20" x14ac:dyDescent="0.25">
      <c r="A436" s="79"/>
      <c r="B436" s="79"/>
      <c r="C436" s="79"/>
      <c r="D436" s="79"/>
      <c r="E436" s="79"/>
      <c r="F436" s="79"/>
      <c r="G436" s="79"/>
      <c r="H436" s="80"/>
      <c r="I436" s="79"/>
      <c r="J436" s="79"/>
      <c r="K436" s="79"/>
      <c r="L436" s="79"/>
      <c r="M436" s="79"/>
      <c r="N436" s="79"/>
      <c r="O436" s="79"/>
      <c r="P436" s="79"/>
      <c r="Q436" s="79"/>
      <c r="S436" s="57" t="str">
        <f>IF($P$7="LIHTC",IF(ISBLANK($G436),"",VLOOKUP(IF($H436&gt;0,CONCATENATE($H436*100," ",$P$8),CONCATENATE($H436," ",$P$8)),'TC Income Limits'!A:I,HLOOKUP(Form!$E436,'TC Income Limits'!$B$1:$I$1,1,FALSE)+1,FALSE)),IF(ISBLANK($L436),"",VLOOKUP(IF($H436&gt;0,CONCATENATE($H436*100," ",$P$8),CONCATENATE($H436," ",$P$8)),'Income Limit'!A:L,HLOOKUP(Form!$E436,'Income Limit'!$E$1:$L$1,1,FALSE)+4,FALSE)))</f>
        <v/>
      </c>
      <c r="T436" s="92" t="str">
        <f>IF(OR(ISBLANK(B436),ISBLANK(E436),ISBLANK(G436),ISBLANK(H436),ISBLANK(L436),ISBLANK(P400)),"",IF(P400="lihtc", VLOOKUP(IF($H436&gt;0,CONCATENATE($H436*100," ",$P$8),CONCATENATE($H436," ",$P$8)),'TC Rent Limits'!A:I,HLOOKUP(Form!$B436+1,'TC Rent Limits'!$B$1:$I$1,1,FALSE)+1,FALSE),IF(P400="state",VLOOKUP(IF($H436&gt;0,CONCATENATE($H436*100," ",$P$8),CONCATENATE($H436," ",$P$8)),'Rent Limit'!A:L,HLOOKUP(Form!$E436,'Rent Limit'!$E$1:$L$1,1,FALSE)+4,FALSE),"")))</f>
        <v/>
      </c>
    </row>
    <row r="437" spans="1:20" x14ac:dyDescent="0.25">
      <c r="A437" s="79"/>
      <c r="B437" s="79"/>
      <c r="C437" s="79"/>
      <c r="D437" s="79"/>
      <c r="E437" s="79"/>
      <c r="F437" s="79"/>
      <c r="G437" s="79"/>
      <c r="H437" s="80"/>
      <c r="I437" s="79"/>
      <c r="J437" s="79"/>
      <c r="K437" s="79"/>
      <c r="L437" s="79"/>
      <c r="M437" s="79"/>
      <c r="N437" s="79"/>
      <c r="O437" s="79"/>
      <c r="P437" s="79"/>
      <c r="Q437" s="79"/>
      <c r="S437" s="57" t="str">
        <f>IF($P$7="LIHTC",IF(ISBLANK($G437),"",VLOOKUP(IF($H437&gt;0,CONCATENATE($H437*100," ",$P$8),CONCATENATE($H437," ",$P$8)),'TC Income Limits'!A:I,HLOOKUP(Form!$E437,'TC Income Limits'!$B$1:$I$1,1,FALSE)+1,FALSE)),IF(ISBLANK($L437),"",VLOOKUP(IF($H437&gt;0,CONCATENATE($H437*100," ",$P$8),CONCATENATE($H437," ",$P$8)),'Income Limit'!A:L,HLOOKUP(Form!$E437,'Income Limit'!$E$1:$L$1,1,FALSE)+4,FALSE)))</f>
        <v/>
      </c>
      <c r="T437" s="92" t="str">
        <f>IF(OR(ISBLANK(B437),ISBLANK(E437),ISBLANK(G437),ISBLANK(H437),ISBLANK(L437),ISBLANK(P401)),"",IF(P401="lihtc", VLOOKUP(IF($H437&gt;0,CONCATENATE($H437*100," ",$P$8),CONCATENATE($H437," ",$P$8)),'TC Rent Limits'!A:I,HLOOKUP(Form!$B437+1,'TC Rent Limits'!$B$1:$I$1,1,FALSE)+1,FALSE),IF(P401="state",VLOOKUP(IF($H437&gt;0,CONCATENATE($H437*100," ",$P$8),CONCATENATE($H437," ",$P$8)),'Rent Limit'!A:L,HLOOKUP(Form!$E437,'Rent Limit'!$E$1:$L$1,1,FALSE)+4,FALSE),"")))</f>
        <v/>
      </c>
    </row>
    <row r="438" spans="1:20" x14ac:dyDescent="0.25">
      <c r="A438" s="79"/>
      <c r="B438" s="79"/>
      <c r="C438" s="79"/>
      <c r="D438" s="79"/>
      <c r="E438" s="79"/>
      <c r="F438" s="79"/>
      <c r="G438" s="79"/>
      <c r="H438" s="80"/>
      <c r="I438" s="79"/>
      <c r="J438" s="79"/>
      <c r="K438" s="79"/>
      <c r="L438" s="79"/>
      <c r="M438" s="79"/>
      <c r="N438" s="79"/>
      <c r="O438" s="79"/>
      <c r="P438" s="79"/>
      <c r="Q438" s="79"/>
      <c r="S438" s="57" t="str">
        <f>IF($P$7="LIHTC",IF(ISBLANK($G438),"",VLOOKUP(IF($H438&gt;0,CONCATENATE($H438*100," ",$P$8),CONCATENATE($H438," ",$P$8)),'TC Income Limits'!A:I,HLOOKUP(Form!$E438,'TC Income Limits'!$B$1:$I$1,1,FALSE)+1,FALSE)),IF(ISBLANK($L438),"",VLOOKUP(IF($H438&gt;0,CONCATENATE($H438*100," ",$P$8),CONCATENATE($H438," ",$P$8)),'Income Limit'!A:L,HLOOKUP(Form!$E438,'Income Limit'!$E$1:$L$1,1,FALSE)+4,FALSE)))</f>
        <v/>
      </c>
      <c r="T438" s="92" t="str">
        <f>IF(OR(ISBLANK(B438),ISBLANK(E438),ISBLANK(G438),ISBLANK(H438),ISBLANK(L438),ISBLANK(P402)),"",IF(P402="lihtc", VLOOKUP(IF($H438&gt;0,CONCATENATE($H438*100," ",$P$8),CONCATENATE($H438," ",$P$8)),'TC Rent Limits'!A:I,HLOOKUP(Form!$B438+1,'TC Rent Limits'!$B$1:$I$1,1,FALSE)+1,FALSE),IF(P402="state",VLOOKUP(IF($H438&gt;0,CONCATENATE($H438*100," ",$P$8),CONCATENATE($H438," ",$P$8)),'Rent Limit'!A:L,HLOOKUP(Form!$E438,'Rent Limit'!$E$1:$L$1,1,FALSE)+4,FALSE),"")))</f>
        <v/>
      </c>
    </row>
    <row r="439" spans="1:20" x14ac:dyDescent="0.25">
      <c r="A439" s="79"/>
      <c r="B439" s="79"/>
      <c r="C439" s="79"/>
      <c r="D439" s="79"/>
      <c r="E439" s="79"/>
      <c r="F439" s="79"/>
      <c r="G439" s="79"/>
      <c r="H439" s="80"/>
      <c r="I439" s="79"/>
      <c r="J439" s="79"/>
      <c r="K439" s="79"/>
      <c r="L439" s="79"/>
      <c r="M439" s="79"/>
      <c r="N439" s="79"/>
      <c r="O439" s="79"/>
      <c r="P439" s="79"/>
      <c r="Q439" s="79"/>
      <c r="S439" s="57" t="str">
        <f>IF($P$7="LIHTC",IF(ISBLANK($G439),"",VLOOKUP(IF($H439&gt;0,CONCATENATE($H439*100," ",$P$8),CONCATENATE($H439," ",$P$8)),'TC Income Limits'!A:I,HLOOKUP(Form!$E439,'TC Income Limits'!$B$1:$I$1,1,FALSE)+1,FALSE)),IF(ISBLANK($L439),"",VLOOKUP(IF($H439&gt;0,CONCATENATE($H439*100," ",$P$8),CONCATENATE($H439," ",$P$8)),'Income Limit'!A:L,HLOOKUP(Form!$E439,'Income Limit'!$E$1:$L$1,1,FALSE)+4,FALSE)))</f>
        <v/>
      </c>
      <c r="T439" s="92" t="str">
        <f>IF(OR(ISBLANK(B439),ISBLANK(E439),ISBLANK(G439),ISBLANK(H439),ISBLANK(L439),ISBLANK(P403)),"",IF(P403="lihtc", VLOOKUP(IF($H439&gt;0,CONCATENATE($H439*100," ",$P$8),CONCATENATE($H439," ",$P$8)),'TC Rent Limits'!A:I,HLOOKUP(Form!$B439+1,'TC Rent Limits'!$B$1:$I$1,1,FALSE)+1,FALSE),IF(P403="state",VLOOKUP(IF($H439&gt;0,CONCATENATE($H439*100," ",$P$8),CONCATENATE($H439," ",$P$8)),'Rent Limit'!A:L,HLOOKUP(Form!$E439,'Rent Limit'!$E$1:$L$1,1,FALSE)+4,FALSE),"")))</f>
        <v/>
      </c>
    </row>
    <row r="440" spans="1:20" x14ac:dyDescent="0.25">
      <c r="A440" s="79"/>
      <c r="B440" s="79"/>
      <c r="C440" s="79"/>
      <c r="D440" s="79"/>
      <c r="E440" s="79"/>
      <c r="F440" s="79"/>
      <c r="G440" s="79"/>
      <c r="H440" s="80"/>
      <c r="I440" s="79"/>
      <c r="J440" s="79"/>
      <c r="K440" s="79"/>
      <c r="L440" s="79"/>
      <c r="M440" s="79"/>
      <c r="N440" s="79"/>
      <c r="O440" s="79"/>
      <c r="P440" s="79"/>
      <c r="Q440" s="79"/>
      <c r="S440" s="57" t="str">
        <f>IF($P$7="LIHTC",IF(ISBLANK($G440),"",VLOOKUP(IF($H440&gt;0,CONCATENATE($H440*100," ",$P$8),CONCATENATE($H440," ",$P$8)),'TC Income Limits'!A:I,HLOOKUP(Form!$E440,'TC Income Limits'!$B$1:$I$1,1,FALSE)+1,FALSE)),IF(ISBLANK($L440),"",VLOOKUP(IF($H440&gt;0,CONCATENATE($H440*100," ",$P$8),CONCATENATE($H440," ",$P$8)),'Income Limit'!A:L,HLOOKUP(Form!$E440,'Income Limit'!$E$1:$L$1,1,FALSE)+4,FALSE)))</f>
        <v/>
      </c>
      <c r="T440" s="92" t="str">
        <f>IF(OR(ISBLANK(B440),ISBLANK(E440),ISBLANK(G440),ISBLANK(H440),ISBLANK(L440),ISBLANK(P404)),"",IF(P404="lihtc", VLOOKUP(IF($H440&gt;0,CONCATENATE($H440*100," ",$P$8),CONCATENATE($H440," ",$P$8)),'TC Rent Limits'!A:I,HLOOKUP(Form!$B440+1,'TC Rent Limits'!$B$1:$I$1,1,FALSE)+1,FALSE),IF(P404="state",VLOOKUP(IF($H440&gt;0,CONCATENATE($H440*100," ",$P$8),CONCATENATE($H440," ",$P$8)),'Rent Limit'!A:L,HLOOKUP(Form!$E440,'Rent Limit'!$E$1:$L$1,1,FALSE)+4,FALSE),"")))</f>
        <v/>
      </c>
    </row>
    <row r="441" spans="1:20" x14ac:dyDescent="0.25">
      <c r="A441" s="79"/>
      <c r="B441" s="79"/>
      <c r="C441" s="79"/>
      <c r="D441" s="79"/>
      <c r="E441" s="79"/>
      <c r="F441" s="79"/>
      <c r="G441" s="79"/>
      <c r="H441" s="80"/>
      <c r="I441" s="79"/>
      <c r="J441" s="79"/>
      <c r="K441" s="79"/>
      <c r="L441" s="79"/>
      <c r="M441" s="79"/>
      <c r="N441" s="79"/>
      <c r="O441" s="79"/>
      <c r="P441" s="79"/>
      <c r="Q441" s="79"/>
      <c r="S441" s="57" t="str">
        <f>IF($P$7="LIHTC",IF(ISBLANK($G441),"",VLOOKUP(IF($H441&gt;0,CONCATENATE($H441*100," ",$P$8),CONCATENATE($H441," ",$P$8)),'TC Income Limits'!A:I,HLOOKUP(Form!$E441,'TC Income Limits'!$B$1:$I$1,1,FALSE)+1,FALSE)),IF(ISBLANK($L441),"",VLOOKUP(IF($H441&gt;0,CONCATENATE($H441*100," ",$P$8),CONCATENATE($H441," ",$P$8)),'Income Limit'!A:L,HLOOKUP(Form!$E441,'Income Limit'!$E$1:$L$1,1,FALSE)+4,FALSE)))</f>
        <v/>
      </c>
      <c r="T441" s="92" t="str">
        <f>IF(OR(ISBLANK(B441),ISBLANK(E441),ISBLANK(G441),ISBLANK(H441),ISBLANK(L441),ISBLANK(P405)),"",IF(P405="lihtc", VLOOKUP(IF($H441&gt;0,CONCATENATE($H441*100," ",$P$8),CONCATENATE($H441," ",$P$8)),'TC Rent Limits'!A:I,HLOOKUP(Form!$B441+1,'TC Rent Limits'!$B$1:$I$1,1,FALSE)+1,FALSE),IF(P405="state",VLOOKUP(IF($H441&gt;0,CONCATENATE($H441*100," ",$P$8),CONCATENATE($H441," ",$P$8)),'Rent Limit'!A:L,HLOOKUP(Form!$E441,'Rent Limit'!$E$1:$L$1,1,FALSE)+4,FALSE),"")))</f>
        <v/>
      </c>
    </row>
    <row r="442" spans="1:20" x14ac:dyDescent="0.25">
      <c r="A442" s="79"/>
      <c r="B442" s="79"/>
      <c r="C442" s="79"/>
      <c r="D442" s="79"/>
      <c r="E442" s="79"/>
      <c r="F442" s="79"/>
      <c r="G442" s="79"/>
      <c r="H442" s="80"/>
      <c r="I442" s="79"/>
      <c r="J442" s="79"/>
      <c r="K442" s="79"/>
      <c r="L442" s="79"/>
      <c r="M442" s="79"/>
      <c r="N442" s="79"/>
      <c r="O442" s="79"/>
      <c r="P442" s="79"/>
      <c r="Q442" s="79"/>
      <c r="S442" s="57" t="str">
        <f>IF($P$7="LIHTC",IF(ISBLANK($G442),"",VLOOKUP(IF($H442&gt;0,CONCATENATE($H442*100," ",$P$8),CONCATENATE($H442," ",$P$8)),'TC Income Limits'!A:I,HLOOKUP(Form!$E442,'TC Income Limits'!$B$1:$I$1,1,FALSE)+1,FALSE)),IF(ISBLANK($L442),"",VLOOKUP(IF($H442&gt;0,CONCATENATE($H442*100," ",$P$8),CONCATENATE($H442," ",$P$8)),'Income Limit'!A:L,HLOOKUP(Form!$E442,'Income Limit'!$E$1:$L$1,1,FALSE)+4,FALSE)))</f>
        <v/>
      </c>
      <c r="T442" s="92" t="str">
        <f>IF(OR(ISBLANK(B442),ISBLANK(E442),ISBLANK(G442),ISBLANK(H442),ISBLANK(L442),ISBLANK(P406)),"",IF(P406="lihtc", VLOOKUP(IF($H442&gt;0,CONCATENATE($H442*100," ",$P$8),CONCATENATE($H442," ",$P$8)),'TC Rent Limits'!A:I,HLOOKUP(Form!$B442+1,'TC Rent Limits'!$B$1:$I$1,1,FALSE)+1,FALSE),IF(P406="state",VLOOKUP(IF($H442&gt;0,CONCATENATE($H442*100," ",$P$8),CONCATENATE($H442," ",$P$8)),'Rent Limit'!A:L,HLOOKUP(Form!$E442,'Rent Limit'!$E$1:$L$1,1,FALSE)+4,FALSE),"")))</f>
        <v/>
      </c>
    </row>
    <row r="443" spans="1:20" x14ac:dyDescent="0.25">
      <c r="A443" s="79"/>
      <c r="B443" s="79"/>
      <c r="C443" s="79"/>
      <c r="D443" s="79"/>
      <c r="E443" s="79"/>
      <c r="F443" s="79"/>
      <c r="G443" s="79"/>
      <c r="H443" s="80"/>
      <c r="I443" s="79"/>
      <c r="J443" s="79"/>
      <c r="K443" s="79"/>
      <c r="L443" s="79"/>
      <c r="M443" s="79"/>
      <c r="N443" s="79"/>
      <c r="O443" s="79"/>
      <c r="P443" s="79"/>
      <c r="Q443" s="79"/>
      <c r="S443" s="57" t="str">
        <f>IF($P$7="LIHTC",IF(ISBLANK($G443),"",VLOOKUP(IF($H443&gt;0,CONCATENATE($H443*100," ",$P$8),CONCATENATE($H443," ",$P$8)),'TC Income Limits'!A:I,HLOOKUP(Form!$E443,'TC Income Limits'!$B$1:$I$1,1,FALSE)+1,FALSE)),IF(ISBLANK($L443),"",VLOOKUP(IF($H443&gt;0,CONCATENATE($H443*100," ",$P$8),CONCATENATE($H443," ",$P$8)),'Income Limit'!A:L,HLOOKUP(Form!$E443,'Income Limit'!$E$1:$L$1,1,FALSE)+4,FALSE)))</f>
        <v/>
      </c>
      <c r="T443" s="92" t="str">
        <f>IF(OR(ISBLANK(B443),ISBLANK(E443),ISBLANK(G443),ISBLANK(H443),ISBLANK(L443),ISBLANK(P407)),"",IF(P407="lihtc", VLOOKUP(IF($H443&gt;0,CONCATENATE($H443*100," ",$P$8),CONCATENATE($H443," ",$P$8)),'TC Rent Limits'!A:I,HLOOKUP(Form!$B443+1,'TC Rent Limits'!$B$1:$I$1,1,FALSE)+1,FALSE),IF(P407="state",VLOOKUP(IF($H443&gt;0,CONCATENATE($H443*100," ",$P$8),CONCATENATE($H443," ",$P$8)),'Rent Limit'!A:L,HLOOKUP(Form!$E443,'Rent Limit'!$E$1:$L$1,1,FALSE)+4,FALSE),"")))</f>
        <v/>
      </c>
    </row>
    <row r="444" spans="1:20" x14ac:dyDescent="0.25">
      <c r="A444" s="79"/>
      <c r="B444" s="79"/>
      <c r="C444" s="79"/>
      <c r="D444" s="79"/>
      <c r="E444" s="79"/>
      <c r="F444" s="79"/>
      <c r="G444" s="79"/>
      <c r="H444" s="80"/>
      <c r="I444" s="79"/>
      <c r="J444" s="79"/>
      <c r="K444" s="79"/>
      <c r="L444" s="79"/>
      <c r="M444" s="79"/>
      <c r="N444" s="79"/>
      <c r="O444" s="79"/>
      <c r="P444" s="79"/>
      <c r="Q444" s="79"/>
      <c r="S444" s="57" t="str">
        <f>IF($P$7="LIHTC",IF(ISBLANK($G444),"",VLOOKUP(IF($H444&gt;0,CONCATENATE($H444*100," ",$P$8),CONCATENATE($H444," ",$P$8)),'TC Income Limits'!A:I,HLOOKUP(Form!$E444,'TC Income Limits'!$B$1:$I$1,1,FALSE)+1,FALSE)),IF(ISBLANK($L444),"",VLOOKUP(IF($H444&gt;0,CONCATENATE($H444*100," ",$P$8),CONCATENATE($H444," ",$P$8)),'Income Limit'!A:L,HLOOKUP(Form!$E444,'Income Limit'!$E$1:$L$1,1,FALSE)+4,FALSE)))</f>
        <v/>
      </c>
      <c r="T444" s="92" t="str">
        <f>IF(OR(ISBLANK(B444),ISBLANK(E444),ISBLANK(G444),ISBLANK(H444),ISBLANK(L444),ISBLANK(P408)),"",IF(P408="lihtc", VLOOKUP(IF($H444&gt;0,CONCATENATE($H444*100," ",$P$8),CONCATENATE($H444," ",$P$8)),'TC Rent Limits'!A:I,HLOOKUP(Form!$B444+1,'TC Rent Limits'!$B$1:$I$1,1,FALSE)+1,FALSE),IF(P408="state",VLOOKUP(IF($H444&gt;0,CONCATENATE($H444*100," ",$P$8),CONCATENATE($H444," ",$P$8)),'Rent Limit'!A:L,HLOOKUP(Form!$E444,'Rent Limit'!$E$1:$L$1,1,FALSE)+4,FALSE),"")))</f>
        <v/>
      </c>
    </row>
    <row r="445" spans="1:20" x14ac:dyDescent="0.25">
      <c r="A445" s="79"/>
      <c r="B445" s="79"/>
      <c r="C445" s="79"/>
      <c r="D445" s="79"/>
      <c r="E445" s="79"/>
      <c r="F445" s="79"/>
      <c r="G445" s="79"/>
      <c r="H445" s="80"/>
      <c r="I445" s="79"/>
      <c r="J445" s="79"/>
      <c r="K445" s="79"/>
      <c r="L445" s="79"/>
      <c r="M445" s="79"/>
      <c r="N445" s="79"/>
      <c r="O445" s="79"/>
      <c r="P445" s="79"/>
      <c r="Q445" s="79"/>
      <c r="S445" s="57" t="str">
        <f>IF($P$7="LIHTC",IF(ISBLANK($G445),"",VLOOKUP(IF($H445&gt;0,CONCATENATE($H445*100," ",$P$8),CONCATENATE($H445," ",$P$8)),'TC Income Limits'!A:I,HLOOKUP(Form!$E445,'TC Income Limits'!$B$1:$I$1,1,FALSE)+1,FALSE)),IF(ISBLANK($L445),"",VLOOKUP(IF($H445&gt;0,CONCATENATE($H445*100," ",$P$8),CONCATENATE($H445," ",$P$8)),'Income Limit'!A:L,HLOOKUP(Form!$E445,'Income Limit'!$E$1:$L$1,1,FALSE)+4,FALSE)))</f>
        <v/>
      </c>
      <c r="T445" s="92" t="str">
        <f>IF(OR(ISBLANK(B445),ISBLANK(E445),ISBLANK(G445),ISBLANK(H445),ISBLANK(L445),ISBLANK(P409)),"",IF(P409="lihtc", VLOOKUP(IF($H445&gt;0,CONCATENATE($H445*100," ",$P$8),CONCATENATE($H445," ",$P$8)),'TC Rent Limits'!A:I,HLOOKUP(Form!$B445+1,'TC Rent Limits'!$B$1:$I$1,1,FALSE)+1,FALSE),IF(P409="state",VLOOKUP(IF($H445&gt;0,CONCATENATE($H445*100," ",$P$8),CONCATENATE($H445," ",$P$8)),'Rent Limit'!A:L,HLOOKUP(Form!$E445,'Rent Limit'!$E$1:$L$1,1,FALSE)+4,FALSE),"")))</f>
        <v/>
      </c>
    </row>
    <row r="446" spans="1:20" x14ac:dyDescent="0.25">
      <c r="A446" s="79"/>
      <c r="B446" s="79"/>
      <c r="C446" s="79"/>
      <c r="D446" s="79"/>
      <c r="E446" s="79"/>
      <c r="F446" s="79"/>
      <c r="G446" s="79"/>
      <c r="H446" s="80"/>
      <c r="I446" s="79"/>
      <c r="J446" s="79"/>
      <c r="K446" s="79"/>
      <c r="L446" s="79"/>
      <c r="M446" s="79"/>
      <c r="N446" s="79"/>
      <c r="O446" s="79"/>
      <c r="P446" s="79"/>
      <c r="Q446" s="79"/>
      <c r="S446" s="57" t="str">
        <f>IF($P$7="LIHTC",IF(ISBLANK($G446),"",VLOOKUP(IF($H446&gt;0,CONCATENATE($H446*100," ",$P$8),CONCATENATE($H446," ",$P$8)),'TC Income Limits'!A:I,HLOOKUP(Form!$E446,'TC Income Limits'!$B$1:$I$1,1,FALSE)+1,FALSE)),IF(ISBLANK($L446),"",VLOOKUP(IF($H446&gt;0,CONCATENATE($H446*100," ",$P$8),CONCATENATE($H446," ",$P$8)),'Income Limit'!A:L,HLOOKUP(Form!$E446,'Income Limit'!$E$1:$L$1,1,FALSE)+4,FALSE)))</f>
        <v/>
      </c>
      <c r="T446" s="92" t="str">
        <f>IF(OR(ISBLANK(B446),ISBLANK(E446),ISBLANK(G446),ISBLANK(H446),ISBLANK(L446),ISBLANK(P410)),"",IF(P410="lihtc", VLOOKUP(IF($H446&gt;0,CONCATENATE($H446*100," ",$P$8),CONCATENATE($H446," ",$P$8)),'TC Rent Limits'!A:I,HLOOKUP(Form!$B446+1,'TC Rent Limits'!$B$1:$I$1,1,FALSE)+1,FALSE),IF(P410="state",VLOOKUP(IF($H446&gt;0,CONCATENATE($H446*100," ",$P$8),CONCATENATE($H446," ",$P$8)),'Rent Limit'!A:L,HLOOKUP(Form!$E446,'Rent Limit'!$E$1:$L$1,1,FALSE)+4,FALSE),"")))</f>
        <v/>
      </c>
    </row>
    <row r="447" spans="1:20" x14ac:dyDescent="0.25">
      <c r="A447" s="79"/>
      <c r="B447" s="79"/>
      <c r="C447" s="79"/>
      <c r="D447" s="79"/>
      <c r="E447" s="79"/>
      <c r="F447" s="79"/>
      <c r="G447" s="79"/>
      <c r="H447" s="80"/>
      <c r="I447" s="79"/>
      <c r="J447" s="79"/>
      <c r="K447" s="79"/>
      <c r="L447" s="79"/>
      <c r="M447" s="79"/>
      <c r="N447" s="79"/>
      <c r="O447" s="79"/>
      <c r="P447" s="79"/>
      <c r="Q447" s="79"/>
      <c r="S447" s="57" t="str">
        <f>IF($P$7="LIHTC",IF(ISBLANK($G447),"",VLOOKUP(IF($H447&gt;0,CONCATENATE($H447*100," ",$P$8),CONCATENATE($H447," ",$P$8)),'TC Income Limits'!A:I,HLOOKUP(Form!$E447,'TC Income Limits'!$B$1:$I$1,1,FALSE)+1,FALSE)),IF(ISBLANK($L447),"",VLOOKUP(IF($H447&gt;0,CONCATENATE($H447*100," ",$P$8),CONCATENATE($H447," ",$P$8)),'Income Limit'!A:L,HLOOKUP(Form!$E447,'Income Limit'!$E$1:$L$1,1,FALSE)+4,FALSE)))</f>
        <v/>
      </c>
      <c r="T447" s="92" t="str">
        <f>IF(OR(ISBLANK(B447),ISBLANK(E447),ISBLANK(G447),ISBLANK(H447),ISBLANK(L447),ISBLANK(P411)),"",IF(P411="lihtc", VLOOKUP(IF($H447&gt;0,CONCATENATE($H447*100," ",$P$8),CONCATENATE($H447," ",$P$8)),'TC Rent Limits'!A:I,HLOOKUP(Form!$B447+1,'TC Rent Limits'!$B$1:$I$1,1,FALSE)+1,FALSE),IF(P411="state",VLOOKUP(IF($H447&gt;0,CONCATENATE($H447*100," ",$P$8),CONCATENATE($H447," ",$P$8)),'Rent Limit'!A:L,HLOOKUP(Form!$E447,'Rent Limit'!$E$1:$L$1,1,FALSE)+4,FALSE),"")))</f>
        <v/>
      </c>
    </row>
    <row r="448" spans="1:20" x14ac:dyDescent="0.25">
      <c r="A448" s="79"/>
      <c r="B448" s="79"/>
      <c r="C448" s="79"/>
      <c r="D448" s="79"/>
      <c r="E448" s="79"/>
      <c r="F448" s="79"/>
      <c r="G448" s="79"/>
      <c r="H448" s="80"/>
      <c r="I448" s="79"/>
      <c r="J448" s="79"/>
      <c r="K448" s="79"/>
      <c r="L448" s="79"/>
      <c r="M448" s="79"/>
      <c r="N448" s="79"/>
      <c r="O448" s="79"/>
      <c r="P448" s="79"/>
      <c r="Q448" s="79"/>
      <c r="S448" s="57" t="str">
        <f>IF($P$7="LIHTC",IF(ISBLANK($G448),"",VLOOKUP(IF($H448&gt;0,CONCATENATE($H448*100," ",$P$8),CONCATENATE($H448," ",$P$8)),'TC Income Limits'!A:I,HLOOKUP(Form!$E448,'TC Income Limits'!$B$1:$I$1,1,FALSE)+1,FALSE)),IF(ISBLANK($L448),"",VLOOKUP(IF($H448&gt;0,CONCATENATE($H448*100," ",$P$8),CONCATENATE($H448," ",$P$8)),'Income Limit'!A:L,HLOOKUP(Form!$E448,'Income Limit'!$E$1:$L$1,1,FALSE)+4,FALSE)))</f>
        <v/>
      </c>
      <c r="T448" s="92" t="str">
        <f>IF(OR(ISBLANK(B448),ISBLANK(E448),ISBLANK(G448),ISBLANK(H448),ISBLANK(L448),ISBLANK(P412)),"",IF(P412="lihtc", VLOOKUP(IF($H448&gt;0,CONCATENATE($H448*100," ",$P$8),CONCATENATE($H448," ",$P$8)),'TC Rent Limits'!A:I,HLOOKUP(Form!$B448+1,'TC Rent Limits'!$B$1:$I$1,1,FALSE)+1,FALSE),IF(P412="state",VLOOKUP(IF($H448&gt;0,CONCATENATE($H448*100," ",$P$8),CONCATENATE($H448," ",$P$8)),'Rent Limit'!A:L,HLOOKUP(Form!$E448,'Rent Limit'!$E$1:$L$1,1,FALSE)+4,FALSE),"")))</f>
        <v/>
      </c>
    </row>
    <row r="449" spans="1:20" x14ac:dyDescent="0.25">
      <c r="A449" s="79"/>
      <c r="B449" s="79"/>
      <c r="C449" s="79"/>
      <c r="D449" s="79"/>
      <c r="E449" s="79"/>
      <c r="F449" s="79"/>
      <c r="G449" s="79"/>
      <c r="H449" s="80"/>
      <c r="I449" s="79"/>
      <c r="J449" s="79"/>
      <c r="K449" s="79"/>
      <c r="L449" s="79"/>
      <c r="M449" s="79"/>
      <c r="N449" s="79"/>
      <c r="O449" s="79"/>
      <c r="P449" s="79"/>
      <c r="Q449" s="79"/>
      <c r="S449" s="57" t="str">
        <f>IF($P$7="LIHTC",IF(ISBLANK($G449),"",VLOOKUP(IF($H449&gt;0,CONCATENATE($H449*100," ",$P$8),CONCATENATE($H449," ",$P$8)),'TC Income Limits'!A:I,HLOOKUP(Form!$E449,'TC Income Limits'!$B$1:$I$1,1,FALSE)+1,FALSE)),IF(ISBLANK($L449),"",VLOOKUP(IF($H449&gt;0,CONCATENATE($H449*100," ",$P$8),CONCATENATE($H449," ",$P$8)),'Income Limit'!A:L,HLOOKUP(Form!$E449,'Income Limit'!$E$1:$L$1,1,FALSE)+4,FALSE)))</f>
        <v/>
      </c>
      <c r="T449" s="92" t="str">
        <f>IF(OR(ISBLANK(B449),ISBLANK(E449),ISBLANK(G449),ISBLANK(H449),ISBLANK(L449),ISBLANK(P413)),"",IF(P413="lihtc", VLOOKUP(IF($H449&gt;0,CONCATENATE($H449*100," ",$P$8),CONCATENATE($H449," ",$P$8)),'TC Rent Limits'!A:I,HLOOKUP(Form!$B449+1,'TC Rent Limits'!$B$1:$I$1,1,FALSE)+1,FALSE),IF(P413="state",VLOOKUP(IF($H449&gt;0,CONCATENATE($H449*100," ",$P$8),CONCATENATE($H449," ",$P$8)),'Rent Limit'!A:L,HLOOKUP(Form!$E449,'Rent Limit'!$E$1:$L$1,1,FALSE)+4,FALSE),"")))</f>
        <v/>
      </c>
    </row>
    <row r="450" spans="1:20" x14ac:dyDescent="0.25">
      <c r="A450" s="79"/>
      <c r="B450" s="79"/>
      <c r="C450" s="79"/>
      <c r="D450" s="79"/>
      <c r="E450" s="79"/>
      <c r="F450" s="79"/>
      <c r="G450" s="79"/>
      <c r="H450" s="80"/>
      <c r="I450" s="79"/>
      <c r="J450" s="79"/>
      <c r="K450" s="79"/>
      <c r="L450" s="79"/>
      <c r="M450" s="79"/>
      <c r="N450" s="79"/>
      <c r="O450" s="79"/>
      <c r="P450" s="79"/>
      <c r="Q450" s="79"/>
      <c r="S450" s="57" t="str">
        <f>IF($P$7="LIHTC",IF(ISBLANK($G450),"",VLOOKUP(IF($H450&gt;0,CONCATENATE($H450*100," ",$P$8),CONCATENATE($H450," ",$P$8)),'TC Income Limits'!A:I,HLOOKUP(Form!$E450,'TC Income Limits'!$B$1:$I$1,1,FALSE)+1,FALSE)),IF(ISBLANK($L450),"",VLOOKUP(IF($H450&gt;0,CONCATENATE($H450*100," ",$P$8),CONCATENATE($H450," ",$P$8)),'Income Limit'!A:L,HLOOKUP(Form!$E450,'Income Limit'!$E$1:$L$1,1,FALSE)+4,FALSE)))</f>
        <v/>
      </c>
      <c r="T450" s="92" t="str">
        <f>IF(OR(ISBLANK(B450),ISBLANK(E450),ISBLANK(G450),ISBLANK(H450),ISBLANK(L450),ISBLANK(P414)),"",IF(P414="lihtc", VLOOKUP(IF($H450&gt;0,CONCATENATE($H450*100," ",$P$8),CONCATENATE($H450," ",$P$8)),'TC Rent Limits'!A:I,HLOOKUP(Form!$B450+1,'TC Rent Limits'!$B$1:$I$1,1,FALSE)+1,FALSE),IF(P414="state",VLOOKUP(IF($H450&gt;0,CONCATENATE($H450*100," ",$P$8),CONCATENATE($H450," ",$P$8)),'Rent Limit'!A:L,HLOOKUP(Form!$E450,'Rent Limit'!$E$1:$L$1,1,FALSE)+4,FALSE),"")))</f>
        <v/>
      </c>
    </row>
    <row r="451" spans="1:20" x14ac:dyDescent="0.25">
      <c r="A451" s="79"/>
      <c r="B451" s="79"/>
      <c r="C451" s="79"/>
      <c r="D451" s="79"/>
      <c r="E451" s="79"/>
      <c r="F451" s="79"/>
      <c r="G451" s="79"/>
      <c r="H451" s="80"/>
      <c r="I451" s="79"/>
      <c r="J451" s="79"/>
      <c r="K451" s="79"/>
      <c r="L451" s="79"/>
      <c r="M451" s="79"/>
      <c r="N451" s="79"/>
      <c r="O451" s="79"/>
      <c r="P451" s="79"/>
      <c r="Q451" s="79"/>
      <c r="S451" s="57" t="str">
        <f>IF($P$7="LIHTC",IF(ISBLANK($G451),"",VLOOKUP(IF($H451&gt;0,CONCATENATE($H451*100," ",$P$8),CONCATENATE($H451," ",$P$8)),'TC Income Limits'!A:I,HLOOKUP(Form!$E451,'TC Income Limits'!$B$1:$I$1,1,FALSE)+1,FALSE)),IF(ISBLANK($L451),"",VLOOKUP(IF($H451&gt;0,CONCATENATE($H451*100," ",$P$8),CONCATENATE($H451," ",$P$8)),'Income Limit'!A:L,HLOOKUP(Form!$E451,'Income Limit'!$E$1:$L$1,1,FALSE)+4,FALSE)))</f>
        <v/>
      </c>
      <c r="T451" s="92" t="str">
        <f>IF(OR(ISBLANK(B451),ISBLANK(E451),ISBLANK(G451),ISBLANK(H451),ISBLANK(L451),ISBLANK(P415)),"",IF(P415="lihtc", VLOOKUP(IF($H451&gt;0,CONCATENATE($H451*100," ",$P$8),CONCATENATE($H451," ",$P$8)),'TC Rent Limits'!A:I,HLOOKUP(Form!$B451+1,'TC Rent Limits'!$B$1:$I$1,1,FALSE)+1,FALSE),IF(P415="state",VLOOKUP(IF($H451&gt;0,CONCATENATE($H451*100," ",$P$8),CONCATENATE($H451," ",$P$8)),'Rent Limit'!A:L,HLOOKUP(Form!$E451,'Rent Limit'!$E$1:$L$1,1,FALSE)+4,FALSE),"")))</f>
        <v/>
      </c>
    </row>
    <row r="452" spans="1:20" x14ac:dyDescent="0.25">
      <c r="A452" s="79"/>
      <c r="B452" s="79"/>
      <c r="C452" s="79"/>
      <c r="D452" s="79"/>
      <c r="E452" s="79"/>
      <c r="F452" s="79"/>
      <c r="G452" s="79"/>
      <c r="H452" s="80"/>
      <c r="I452" s="79"/>
      <c r="J452" s="79"/>
      <c r="K452" s="79"/>
      <c r="L452" s="79"/>
      <c r="M452" s="79"/>
      <c r="N452" s="79"/>
      <c r="O452" s="79"/>
      <c r="P452" s="79"/>
      <c r="Q452" s="79"/>
      <c r="S452" s="57" t="str">
        <f>IF($P$7="LIHTC",IF(ISBLANK($G452),"",VLOOKUP(IF($H452&gt;0,CONCATENATE($H452*100," ",$P$8),CONCATENATE($H452," ",$P$8)),'TC Income Limits'!A:I,HLOOKUP(Form!$E452,'TC Income Limits'!$B$1:$I$1,1,FALSE)+1,FALSE)),IF(ISBLANK($L452),"",VLOOKUP(IF($H452&gt;0,CONCATENATE($H452*100," ",$P$8),CONCATENATE($H452," ",$P$8)),'Income Limit'!A:L,HLOOKUP(Form!$E452,'Income Limit'!$E$1:$L$1,1,FALSE)+4,FALSE)))</f>
        <v/>
      </c>
      <c r="T452" s="92" t="str">
        <f>IF(OR(ISBLANK(B452),ISBLANK(E452),ISBLANK(G452),ISBLANK(H452),ISBLANK(L452),ISBLANK(P416)),"",IF(P416="lihtc", VLOOKUP(IF($H452&gt;0,CONCATENATE($H452*100," ",$P$8),CONCATENATE($H452," ",$P$8)),'TC Rent Limits'!A:I,HLOOKUP(Form!$B452+1,'TC Rent Limits'!$B$1:$I$1,1,FALSE)+1,FALSE),IF(P416="state",VLOOKUP(IF($H452&gt;0,CONCATENATE($H452*100," ",$P$8),CONCATENATE($H452," ",$P$8)),'Rent Limit'!A:L,HLOOKUP(Form!$E452,'Rent Limit'!$E$1:$L$1,1,FALSE)+4,FALSE),"")))</f>
        <v/>
      </c>
    </row>
    <row r="453" spans="1:20" x14ac:dyDescent="0.25">
      <c r="A453" s="79"/>
      <c r="B453" s="79"/>
      <c r="C453" s="79"/>
      <c r="D453" s="79"/>
      <c r="E453" s="79"/>
      <c r="F453" s="79"/>
      <c r="G453" s="79"/>
      <c r="H453" s="80"/>
      <c r="I453" s="79"/>
      <c r="J453" s="79"/>
      <c r="K453" s="79"/>
      <c r="L453" s="79"/>
      <c r="M453" s="79"/>
      <c r="N453" s="79"/>
      <c r="O453" s="79"/>
      <c r="P453" s="79"/>
      <c r="Q453" s="79"/>
      <c r="S453" s="57" t="str">
        <f>IF($P$7="LIHTC",IF(ISBLANK($G453),"",VLOOKUP(IF($H453&gt;0,CONCATENATE($H453*100," ",$P$8),CONCATENATE($H453," ",$P$8)),'TC Income Limits'!A:I,HLOOKUP(Form!$E453,'TC Income Limits'!$B$1:$I$1,1,FALSE)+1,FALSE)),IF(ISBLANK($L453),"",VLOOKUP(IF($H453&gt;0,CONCATENATE($H453*100," ",$P$8),CONCATENATE($H453," ",$P$8)),'Income Limit'!A:L,HLOOKUP(Form!$E453,'Income Limit'!$E$1:$L$1,1,FALSE)+4,FALSE)))</f>
        <v/>
      </c>
      <c r="T453" s="92" t="str">
        <f>IF(OR(ISBLANK(B453),ISBLANK(E453),ISBLANK(G453),ISBLANK(H453),ISBLANK(L453),ISBLANK(P417)),"",IF(P417="lihtc", VLOOKUP(IF($H453&gt;0,CONCATENATE($H453*100," ",$P$8),CONCATENATE($H453," ",$P$8)),'TC Rent Limits'!A:I,HLOOKUP(Form!$B453+1,'TC Rent Limits'!$B$1:$I$1,1,FALSE)+1,FALSE),IF(P417="state",VLOOKUP(IF($H453&gt;0,CONCATENATE($H453*100," ",$P$8),CONCATENATE($H453," ",$P$8)),'Rent Limit'!A:L,HLOOKUP(Form!$E453,'Rent Limit'!$E$1:$L$1,1,FALSE)+4,FALSE),"")))</f>
        <v/>
      </c>
    </row>
    <row r="454" spans="1:20" x14ac:dyDescent="0.25">
      <c r="A454" s="79"/>
      <c r="B454" s="79"/>
      <c r="C454" s="79"/>
      <c r="D454" s="79"/>
      <c r="E454" s="79"/>
      <c r="F454" s="79"/>
      <c r="G454" s="79"/>
      <c r="H454" s="80"/>
      <c r="I454" s="79"/>
      <c r="J454" s="79"/>
      <c r="K454" s="79"/>
      <c r="L454" s="79"/>
      <c r="M454" s="79"/>
      <c r="N454" s="79"/>
      <c r="O454" s="79"/>
      <c r="P454" s="79"/>
      <c r="Q454" s="79"/>
      <c r="S454" s="57" t="str">
        <f>IF($P$7="LIHTC",IF(ISBLANK($G454),"",VLOOKUP(IF($H454&gt;0,CONCATENATE($H454*100," ",$P$8),CONCATENATE($H454," ",$P$8)),'TC Income Limits'!A:I,HLOOKUP(Form!$E454,'TC Income Limits'!$B$1:$I$1,1,FALSE)+1,FALSE)),IF(ISBLANK($L454),"",VLOOKUP(IF($H454&gt;0,CONCATENATE($H454*100," ",$P$8),CONCATENATE($H454," ",$P$8)),'Income Limit'!A:L,HLOOKUP(Form!$E454,'Income Limit'!$E$1:$L$1,1,FALSE)+4,FALSE)))</f>
        <v/>
      </c>
      <c r="T454" s="92" t="str">
        <f>IF(OR(ISBLANK(B454),ISBLANK(E454),ISBLANK(G454),ISBLANK(H454),ISBLANK(L454),ISBLANK(P418)),"",IF(P418="lihtc", VLOOKUP(IF($H454&gt;0,CONCATENATE($H454*100," ",$P$8),CONCATENATE($H454," ",$P$8)),'TC Rent Limits'!A:I,HLOOKUP(Form!$B454+1,'TC Rent Limits'!$B$1:$I$1,1,FALSE)+1,FALSE),IF(P418="state",VLOOKUP(IF($H454&gt;0,CONCATENATE($H454*100," ",$P$8),CONCATENATE($H454," ",$P$8)),'Rent Limit'!A:L,HLOOKUP(Form!$E454,'Rent Limit'!$E$1:$L$1,1,FALSE)+4,FALSE),"")))</f>
        <v/>
      </c>
    </row>
    <row r="455" spans="1:20" x14ac:dyDescent="0.25">
      <c r="A455" s="79"/>
      <c r="B455" s="79"/>
      <c r="C455" s="79"/>
      <c r="D455" s="79"/>
      <c r="E455" s="79"/>
      <c r="F455" s="79"/>
      <c r="G455" s="79"/>
      <c r="H455" s="80"/>
      <c r="I455" s="79"/>
      <c r="J455" s="79"/>
      <c r="K455" s="79"/>
      <c r="L455" s="79"/>
      <c r="M455" s="79"/>
      <c r="N455" s="79"/>
      <c r="O455" s="79"/>
      <c r="P455" s="79"/>
      <c r="Q455" s="79"/>
      <c r="S455" s="57" t="str">
        <f>IF($P$7="LIHTC",IF(ISBLANK($G455),"",VLOOKUP(IF($H455&gt;0,CONCATENATE($H455*100," ",$P$8),CONCATENATE($H455," ",$P$8)),'TC Income Limits'!A:I,HLOOKUP(Form!$E455,'TC Income Limits'!$B$1:$I$1,1,FALSE)+1,FALSE)),IF(ISBLANK($L455),"",VLOOKUP(IF($H455&gt;0,CONCATENATE($H455*100," ",$P$8),CONCATENATE($H455," ",$P$8)),'Income Limit'!A:L,HLOOKUP(Form!$E455,'Income Limit'!$E$1:$L$1,1,FALSE)+4,FALSE)))</f>
        <v/>
      </c>
      <c r="T455" s="92" t="str">
        <f>IF(OR(ISBLANK(B455),ISBLANK(E455),ISBLANK(G455),ISBLANK(H455),ISBLANK(L455),ISBLANK(P419)),"",IF(P419="lihtc", VLOOKUP(IF($H455&gt;0,CONCATENATE($H455*100," ",$P$8),CONCATENATE($H455," ",$P$8)),'TC Rent Limits'!A:I,HLOOKUP(Form!$B455+1,'TC Rent Limits'!$B$1:$I$1,1,FALSE)+1,FALSE),IF(P419="state",VLOOKUP(IF($H455&gt;0,CONCATENATE($H455*100," ",$P$8),CONCATENATE($H455," ",$P$8)),'Rent Limit'!A:L,HLOOKUP(Form!$E455,'Rent Limit'!$E$1:$L$1,1,FALSE)+4,FALSE),"")))</f>
        <v/>
      </c>
    </row>
    <row r="456" spans="1:20" x14ac:dyDescent="0.25">
      <c r="A456" s="79"/>
      <c r="B456" s="79"/>
      <c r="C456" s="79"/>
      <c r="D456" s="79"/>
      <c r="E456" s="79"/>
      <c r="F456" s="79"/>
      <c r="G456" s="79"/>
      <c r="H456" s="80"/>
      <c r="I456" s="79"/>
      <c r="J456" s="79"/>
      <c r="K456" s="79"/>
      <c r="L456" s="79"/>
      <c r="M456" s="79"/>
      <c r="N456" s="79"/>
      <c r="O456" s="79"/>
      <c r="P456" s="79"/>
      <c r="Q456" s="79"/>
      <c r="S456" s="57" t="str">
        <f>IF($P$7="LIHTC",IF(ISBLANK($G456),"",VLOOKUP(IF($H456&gt;0,CONCATENATE($H456*100," ",$P$8),CONCATENATE($H456," ",$P$8)),'TC Income Limits'!A:I,HLOOKUP(Form!$E456,'TC Income Limits'!$B$1:$I$1,1,FALSE)+1,FALSE)),IF(ISBLANK($L456),"",VLOOKUP(IF($H456&gt;0,CONCATENATE($H456*100," ",$P$8),CONCATENATE($H456," ",$P$8)),'Income Limit'!A:L,HLOOKUP(Form!$E456,'Income Limit'!$E$1:$L$1,1,FALSE)+4,FALSE)))</f>
        <v/>
      </c>
      <c r="T456" s="92" t="str">
        <f>IF(OR(ISBLANK(B456),ISBLANK(E456),ISBLANK(G456),ISBLANK(H456),ISBLANK(L456),ISBLANK(P420)),"",IF(P420="lihtc", VLOOKUP(IF($H456&gt;0,CONCATENATE($H456*100," ",$P$8),CONCATENATE($H456," ",$P$8)),'TC Rent Limits'!A:I,HLOOKUP(Form!$B456+1,'TC Rent Limits'!$B$1:$I$1,1,FALSE)+1,FALSE),IF(P420="state",VLOOKUP(IF($H456&gt;0,CONCATENATE($H456*100," ",$P$8),CONCATENATE($H456," ",$P$8)),'Rent Limit'!A:L,HLOOKUP(Form!$E456,'Rent Limit'!$E$1:$L$1,1,FALSE)+4,FALSE),"")))</f>
        <v/>
      </c>
    </row>
    <row r="457" spans="1:20" x14ac:dyDescent="0.25">
      <c r="A457" s="79"/>
      <c r="B457" s="79"/>
      <c r="C457" s="79"/>
      <c r="D457" s="79"/>
      <c r="E457" s="79"/>
      <c r="F457" s="79"/>
      <c r="G457" s="79"/>
      <c r="H457" s="80"/>
      <c r="I457" s="79"/>
      <c r="J457" s="79"/>
      <c r="K457" s="79"/>
      <c r="L457" s="79"/>
      <c r="M457" s="79"/>
      <c r="N457" s="79"/>
      <c r="O457" s="79"/>
      <c r="P457" s="79"/>
      <c r="Q457" s="79"/>
      <c r="S457" s="57" t="str">
        <f>IF($P$7="LIHTC",IF(ISBLANK($G457),"",VLOOKUP(IF($H457&gt;0,CONCATENATE($H457*100," ",$P$8),CONCATENATE($H457," ",$P$8)),'TC Income Limits'!A:I,HLOOKUP(Form!$E457,'TC Income Limits'!$B$1:$I$1,1,FALSE)+1,FALSE)),IF(ISBLANK($L457),"",VLOOKUP(IF($H457&gt;0,CONCATENATE($H457*100," ",$P$8),CONCATENATE($H457," ",$P$8)),'Income Limit'!A:L,HLOOKUP(Form!$E457,'Income Limit'!$E$1:$L$1,1,FALSE)+4,FALSE)))</f>
        <v/>
      </c>
      <c r="T457" s="92" t="str">
        <f>IF(OR(ISBLANK(B457),ISBLANK(E457),ISBLANK(G457),ISBLANK(H457),ISBLANK(L457),ISBLANK(P421)),"",IF(P421="lihtc", VLOOKUP(IF($H457&gt;0,CONCATENATE($H457*100," ",$P$8),CONCATENATE($H457," ",$P$8)),'TC Rent Limits'!A:I,HLOOKUP(Form!$B457+1,'TC Rent Limits'!$B$1:$I$1,1,FALSE)+1,FALSE),IF(P421="state",VLOOKUP(IF($H457&gt;0,CONCATENATE($H457*100," ",$P$8),CONCATENATE($H457," ",$P$8)),'Rent Limit'!A:L,HLOOKUP(Form!$E457,'Rent Limit'!$E$1:$L$1,1,FALSE)+4,FALSE),"")))</f>
        <v/>
      </c>
    </row>
    <row r="458" spans="1:20" x14ac:dyDescent="0.25">
      <c r="A458" s="79"/>
      <c r="B458" s="79"/>
      <c r="C458" s="79"/>
      <c r="D458" s="79"/>
      <c r="E458" s="79"/>
      <c r="F458" s="79"/>
      <c r="G458" s="79"/>
      <c r="H458" s="80"/>
      <c r="I458" s="79"/>
      <c r="J458" s="79"/>
      <c r="K458" s="79"/>
      <c r="L458" s="79"/>
      <c r="M458" s="79"/>
      <c r="N458" s="79"/>
      <c r="O458" s="79"/>
      <c r="P458" s="79"/>
      <c r="Q458" s="79"/>
      <c r="S458" s="57" t="str">
        <f>IF($P$7="LIHTC",IF(ISBLANK($G458),"",VLOOKUP(IF($H458&gt;0,CONCATENATE($H458*100," ",$P$8),CONCATENATE($H458," ",$P$8)),'TC Income Limits'!A:I,HLOOKUP(Form!$E458,'TC Income Limits'!$B$1:$I$1,1,FALSE)+1,FALSE)),IF(ISBLANK($L458),"",VLOOKUP(IF($H458&gt;0,CONCATENATE($H458*100," ",$P$8),CONCATENATE($H458," ",$P$8)),'Income Limit'!A:L,HLOOKUP(Form!$E458,'Income Limit'!$E$1:$L$1,1,FALSE)+4,FALSE)))</f>
        <v/>
      </c>
      <c r="T458" s="92" t="str">
        <f>IF(OR(ISBLANK(B458),ISBLANK(E458),ISBLANK(G458),ISBLANK(H458),ISBLANK(L458),ISBLANK(P422)),"",IF(P422="lihtc", VLOOKUP(IF($H458&gt;0,CONCATENATE($H458*100," ",$P$8),CONCATENATE($H458," ",$P$8)),'TC Rent Limits'!A:I,HLOOKUP(Form!$B458+1,'TC Rent Limits'!$B$1:$I$1,1,FALSE)+1,FALSE),IF(P422="state",VLOOKUP(IF($H458&gt;0,CONCATENATE($H458*100," ",$P$8),CONCATENATE($H458," ",$P$8)),'Rent Limit'!A:L,HLOOKUP(Form!$E458,'Rent Limit'!$E$1:$L$1,1,FALSE)+4,FALSE),"")))</f>
        <v/>
      </c>
    </row>
    <row r="459" spans="1:20" x14ac:dyDescent="0.25">
      <c r="A459" s="79"/>
      <c r="B459" s="79"/>
      <c r="C459" s="79"/>
      <c r="D459" s="79"/>
      <c r="E459" s="79"/>
      <c r="F459" s="79"/>
      <c r="G459" s="79"/>
      <c r="H459" s="80"/>
      <c r="I459" s="79"/>
      <c r="J459" s="79"/>
      <c r="K459" s="79"/>
      <c r="L459" s="79"/>
      <c r="M459" s="79"/>
      <c r="N459" s="79"/>
      <c r="O459" s="79"/>
      <c r="P459" s="79"/>
      <c r="Q459" s="79"/>
      <c r="S459" s="57" t="str">
        <f>IF($P$7="LIHTC",IF(ISBLANK($G459),"",VLOOKUP(IF($H459&gt;0,CONCATENATE($H459*100," ",$P$8),CONCATENATE($H459," ",$P$8)),'TC Income Limits'!A:I,HLOOKUP(Form!$E459,'TC Income Limits'!$B$1:$I$1,1,FALSE)+1,FALSE)),IF(ISBLANK($L459),"",VLOOKUP(IF($H459&gt;0,CONCATENATE($H459*100," ",$P$8),CONCATENATE($H459," ",$P$8)),'Income Limit'!A:L,HLOOKUP(Form!$E459,'Income Limit'!$E$1:$L$1,1,FALSE)+4,FALSE)))</f>
        <v/>
      </c>
      <c r="T459" s="92" t="str">
        <f>IF(OR(ISBLANK(B459),ISBLANK(E459),ISBLANK(G459),ISBLANK(H459),ISBLANK(L459),ISBLANK(P423)),"",IF(P423="lihtc", VLOOKUP(IF($H459&gt;0,CONCATENATE($H459*100," ",$P$8),CONCATENATE($H459," ",$P$8)),'TC Rent Limits'!A:I,HLOOKUP(Form!$B459+1,'TC Rent Limits'!$B$1:$I$1,1,FALSE)+1,FALSE),IF(P423="state",VLOOKUP(IF($H459&gt;0,CONCATENATE($H459*100," ",$P$8),CONCATENATE($H459," ",$P$8)),'Rent Limit'!A:L,HLOOKUP(Form!$E459,'Rent Limit'!$E$1:$L$1,1,FALSE)+4,FALSE),"")))</f>
        <v/>
      </c>
    </row>
    <row r="460" spans="1:20" x14ac:dyDescent="0.25">
      <c r="A460" s="79"/>
      <c r="B460" s="79"/>
      <c r="C460" s="79"/>
      <c r="D460" s="79"/>
      <c r="E460" s="79"/>
      <c r="F460" s="79"/>
      <c r="G460" s="79"/>
      <c r="H460" s="80"/>
      <c r="I460" s="79"/>
      <c r="J460" s="79"/>
      <c r="K460" s="79"/>
      <c r="L460" s="79"/>
      <c r="M460" s="79"/>
      <c r="N460" s="79"/>
      <c r="O460" s="79"/>
      <c r="P460" s="79"/>
      <c r="Q460" s="79"/>
      <c r="S460" s="57" t="str">
        <f>IF($P$7="LIHTC",IF(ISBLANK($G460),"",VLOOKUP(IF($H460&gt;0,CONCATENATE($H460*100," ",$P$8),CONCATENATE($H460," ",$P$8)),'TC Income Limits'!A:I,HLOOKUP(Form!$E460,'TC Income Limits'!$B$1:$I$1,1,FALSE)+1,FALSE)),IF(ISBLANK($L460),"",VLOOKUP(IF($H460&gt;0,CONCATENATE($H460*100," ",$P$8),CONCATENATE($H460," ",$P$8)),'Income Limit'!A:L,HLOOKUP(Form!$E460,'Income Limit'!$E$1:$L$1,1,FALSE)+4,FALSE)))</f>
        <v/>
      </c>
      <c r="T460" s="92" t="str">
        <f>IF(OR(ISBLANK(B460),ISBLANK(E460),ISBLANK(G460),ISBLANK(H460),ISBLANK(L460),ISBLANK(P424)),"",IF(P424="lihtc", VLOOKUP(IF($H460&gt;0,CONCATENATE($H460*100," ",$P$8),CONCATENATE($H460," ",$P$8)),'TC Rent Limits'!A:I,HLOOKUP(Form!$B460+1,'TC Rent Limits'!$B$1:$I$1,1,FALSE)+1,FALSE),IF(P424="state",VLOOKUP(IF($H460&gt;0,CONCATENATE($H460*100," ",$P$8),CONCATENATE($H460," ",$P$8)),'Rent Limit'!A:L,HLOOKUP(Form!$E460,'Rent Limit'!$E$1:$L$1,1,FALSE)+4,FALSE),"")))</f>
        <v/>
      </c>
    </row>
    <row r="461" spans="1:20" x14ac:dyDescent="0.25">
      <c r="A461" s="79"/>
      <c r="B461" s="79"/>
      <c r="C461" s="79"/>
      <c r="D461" s="79"/>
      <c r="E461" s="79"/>
      <c r="F461" s="79"/>
      <c r="G461" s="79"/>
      <c r="H461" s="80"/>
      <c r="I461" s="79"/>
      <c r="J461" s="79"/>
      <c r="K461" s="79"/>
      <c r="L461" s="79"/>
      <c r="M461" s="79"/>
      <c r="N461" s="79"/>
      <c r="O461" s="79"/>
      <c r="P461" s="79"/>
      <c r="Q461" s="79"/>
      <c r="S461" s="57" t="str">
        <f>IF($P$7="LIHTC",IF(ISBLANK($G461),"",VLOOKUP(IF($H461&gt;0,CONCATENATE($H461*100," ",$P$8),CONCATENATE($H461," ",$P$8)),'TC Income Limits'!A:I,HLOOKUP(Form!$E461,'TC Income Limits'!$B$1:$I$1,1,FALSE)+1,FALSE)),IF(ISBLANK($L461),"",VLOOKUP(IF($H461&gt;0,CONCATENATE($H461*100," ",$P$8),CONCATENATE($H461," ",$P$8)),'Income Limit'!A:L,HLOOKUP(Form!$E461,'Income Limit'!$E$1:$L$1,1,FALSE)+4,FALSE)))</f>
        <v/>
      </c>
      <c r="T461" s="92" t="str">
        <f>IF(OR(ISBLANK(B461),ISBLANK(E461),ISBLANK(G461),ISBLANK(H461),ISBLANK(L461),ISBLANK(P425)),"",IF(P425="lihtc", VLOOKUP(IF($H461&gt;0,CONCATENATE($H461*100," ",$P$8),CONCATENATE($H461," ",$P$8)),'TC Rent Limits'!A:I,HLOOKUP(Form!$B461+1,'TC Rent Limits'!$B$1:$I$1,1,FALSE)+1,FALSE),IF(P425="state",VLOOKUP(IF($H461&gt;0,CONCATENATE($H461*100," ",$P$8),CONCATENATE($H461," ",$P$8)),'Rent Limit'!A:L,HLOOKUP(Form!$E461,'Rent Limit'!$E$1:$L$1,1,FALSE)+4,FALSE),"")))</f>
        <v/>
      </c>
    </row>
    <row r="462" spans="1:20" x14ac:dyDescent="0.25">
      <c r="A462" s="79"/>
      <c r="B462" s="79"/>
      <c r="C462" s="79"/>
      <c r="D462" s="79"/>
      <c r="E462" s="79"/>
      <c r="F462" s="79"/>
      <c r="G462" s="79"/>
      <c r="H462" s="80"/>
      <c r="I462" s="79"/>
      <c r="J462" s="79"/>
      <c r="K462" s="79"/>
      <c r="L462" s="79"/>
      <c r="M462" s="79"/>
      <c r="N462" s="79"/>
      <c r="O462" s="79"/>
      <c r="P462" s="79"/>
      <c r="Q462" s="79"/>
      <c r="S462" s="57" t="str">
        <f>IF($P$7="LIHTC",IF(ISBLANK($G462),"",VLOOKUP(IF($H462&gt;0,CONCATENATE($H462*100," ",$P$8),CONCATENATE($H462," ",$P$8)),'TC Income Limits'!A:I,HLOOKUP(Form!$E462,'TC Income Limits'!$B$1:$I$1,1,FALSE)+1,FALSE)),IF(ISBLANK($L462),"",VLOOKUP(IF($H462&gt;0,CONCATENATE($H462*100," ",$P$8),CONCATENATE($H462," ",$P$8)),'Income Limit'!A:L,HLOOKUP(Form!$E462,'Income Limit'!$E$1:$L$1,1,FALSE)+4,FALSE)))</f>
        <v/>
      </c>
      <c r="T462" s="92" t="str">
        <f>IF(OR(ISBLANK(B462),ISBLANK(E462),ISBLANK(G462),ISBLANK(H462),ISBLANK(L462),ISBLANK(P426)),"",IF(P426="lihtc", VLOOKUP(IF($H462&gt;0,CONCATENATE($H462*100," ",$P$8),CONCATENATE($H462," ",$P$8)),'TC Rent Limits'!A:I,HLOOKUP(Form!$B462+1,'TC Rent Limits'!$B$1:$I$1,1,FALSE)+1,FALSE),IF(P426="state",VLOOKUP(IF($H462&gt;0,CONCATENATE($H462*100," ",$P$8),CONCATENATE($H462," ",$P$8)),'Rent Limit'!A:L,HLOOKUP(Form!$E462,'Rent Limit'!$E$1:$L$1,1,FALSE)+4,FALSE),"")))</f>
        <v/>
      </c>
    </row>
    <row r="463" spans="1:20" x14ac:dyDescent="0.25">
      <c r="A463" s="79"/>
      <c r="B463" s="79"/>
      <c r="C463" s="79"/>
      <c r="D463" s="79"/>
      <c r="E463" s="79"/>
      <c r="F463" s="79"/>
      <c r="G463" s="79"/>
      <c r="H463" s="80"/>
      <c r="I463" s="79"/>
      <c r="J463" s="79"/>
      <c r="K463" s="79"/>
      <c r="L463" s="79"/>
      <c r="M463" s="79"/>
      <c r="N463" s="79"/>
      <c r="O463" s="79"/>
      <c r="P463" s="79"/>
      <c r="Q463" s="79"/>
      <c r="S463" s="57" t="str">
        <f>IF($P$7="LIHTC",IF(ISBLANK($G463),"",VLOOKUP(IF($H463&gt;0,CONCATENATE($H463*100," ",$P$8),CONCATENATE($H463," ",$P$8)),'TC Income Limits'!A:I,HLOOKUP(Form!$E463,'TC Income Limits'!$B$1:$I$1,1,FALSE)+1,FALSE)),IF(ISBLANK($L463),"",VLOOKUP(IF($H463&gt;0,CONCATENATE($H463*100," ",$P$8),CONCATENATE($H463," ",$P$8)),'Income Limit'!A:L,HLOOKUP(Form!$E463,'Income Limit'!$E$1:$L$1,1,FALSE)+4,FALSE)))</f>
        <v/>
      </c>
      <c r="T463" s="92" t="str">
        <f>IF(OR(ISBLANK(B463),ISBLANK(E463),ISBLANK(G463),ISBLANK(H463),ISBLANK(L463),ISBLANK(P427)),"",IF(P427="lihtc", VLOOKUP(IF($H463&gt;0,CONCATENATE($H463*100," ",$P$8),CONCATENATE($H463," ",$P$8)),'TC Rent Limits'!A:I,HLOOKUP(Form!$B463+1,'TC Rent Limits'!$B$1:$I$1,1,FALSE)+1,FALSE),IF(P427="state",VLOOKUP(IF($H463&gt;0,CONCATENATE($H463*100," ",$P$8),CONCATENATE($H463," ",$P$8)),'Rent Limit'!A:L,HLOOKUP(Form!$E463,'Rent Limit'!$E$1:$L$1,1,FALSE)+4,FALSE),"")))</f>
        <v/>
      </c>
    </row>
    <row r="464" spans="1:20" x14ac:dyDescent="0.25">
      <c r="A464" s="79"/>
      <c r="B464" s="79"/>
      <c r="C464" s="79"/>
      <c r="D464" s="79"/>
      <c r="E464" s="79"/>
      <c r="F464" s="79"/>
      <c r="G464" s="79"/>
      <c r="H464" s="80"/>
      <c r="I464" s="79"/>
      <c r="J464" s="79"/>
      <c r="K464" s="79"/>
      <c r="L464" s="79"/>
      <c r="M464" s="79"/>
      <c r="N464" s="79"/>
      <c r="O464" s="79"/>
      <c r="P464" s="79"/>
      <c r="Q464" s="79"/>
      <c r="S464" s="57" t="str">
        <f>IF($P$7="LIHTC",IF(ISBLANK($G464),"",VLOOKUP(IF($H464&gt;0,CONCATENATE($H464*100," ",$P$8),CONCATENATE($H464," ",$P$8)),'TC Income Limits'!A:I,HLOOKUP(Form!$E464,'TC Income Limits'!$B$1:$I$1,1,FALSE)+1,FALSE)),IF(ISBLANK($L464),"",VLOOKUP(IF($H464&gt;0,CONCATENATE($H464*100," ",$P$8),CONCATENATE($H464," ",$P$8)),'Income Limit'!A:L,HLOOKUP(Form!$E464,'Income Limit'!$E$1:$L$1,1,FALSE)+4,FALSE)))</f>
        <v/>
      </c>
      <c r="T464" s="92" t="str">
        <f>IF(OR(ISBLANK(B464),ISBLANK(E464),ISBLANK(G464),ISBLANK(H464),ISBLANK(L464),ISBLANK(P428)),"",IF(P428="lihtc", VLOOKUP(IF($H464&gt;0,CONCATENATE($H464*100," ",$P$8),CONCATENATE($H464," ",$P$8)),'TC Rent Limits'!A:I,HLOOKUP(Form!$B464+1,'TC Rent Limits'!$B$1:$I$1,1,FALSE)+1,FALSE),IF(P428="state",VLOOKUP(IF($H464&gt;0,CONCATENATE($H464*100," ",$P$8),CONCATENATE($H464," ",$P$8)),'Rent Limit'!A:L,HLOOKUP(Form!$E464,'Rent Limit'!$E$1:$L$1,1,FALSE)+4,FALSE),"")))</f>
        <v/>
      </c>
    </row>
    <row r="465" spans="1:20" x14ac:dyDescent="0.25">
      <c r="A465" s="79"/>
      <c r="B465" s="79"/>
      <c r="C465" s="79"/>
      <c r="D465" s="79"/>
      <c r="E465" s="79"/>
      <c r="F465" s="79"/>
      <c r="G465" s="79"/>
      <c r="H465" s="80"/>
      <c r="I465" s="79"/>
      <c r="J465" s="79"/>
      <c r="K465" s="79"/>
      <c r="L465" s="79"/>
      <c r="M465" s="79"/>
      <c r="N465" s="79"/>
      <c r="O465" s="79"/>
      <c r="P465" s="79"/>
      <c r="Q465" s="79"/>
      <c r="S465" s="57" t="str">
        <f>IF($P$7="LIHTC",IF(ISBLANK($G465),"",VLOOKUP(IF($H465&gt;0,CONCATENATE($H465*100," ",$P$8),CONCATENATE($H465," ",$P$8)),'TC Income Limits'!A:I,HLOOKUP(Form!$E465,'TC Income Limits'!$B$1:$I$1,1,FALSE)+1,FALSE)),IF(ISBLANK($L465),"",VLOOKUP(IF($H465&gt;0,CONCATENATE($H465*100," ",$P$8),CONCATENATE($H465," ",$P$8)),'Income Limit'!A:L,HLOOKUP(Form!$E465,'Income Limit'!$E$1:$L$1,1,FALSE)+4,FALSE)))</f>
        <v/>
      </c>
      <c r="T465" s="92" t="str">
        <f>IF(OR(ISBLANK(B465),ISBLANK(E465),ISBLANK(G465),ISBLANK(H465),ISBLANK(L465),ISBLANK(P429)),"",IF(P429="lihtc", VLOOKUP(IF($H465&gt;0,CONCATENATE($H465*100," ",$P$8),CONCATENATE($H465," ",$P$8)),'TC Rent Limits'!A:I,HLOOKUP(Form!$B465+1,'TC Rent Limits'!$B$1:$I$1,1,FALSE)+1,FALSE),IF(P429="state",VLOOKUP(IF($H465&gt;0,CONCATENATE($H465*100," ",$P$8),CONCATENATE($H465," ",$P$8)),'Rent Limit'!A:L,HLOOKUP(Form!$E465,'Rent Limit'!$E$1:$L$1,1,FALSE)+4,FALSE),"")))</f>
        <v/>
      </c>
    </row>
    <row r="466" spans="1:20" x14ac:dyDescent="0.25">
      <c r="A466" s="79"/>
      <c r="B466" s="79"/>
      <c r="C466" s="79"/>
      <c r="D466" s="79"/>
      <c r="E466" s="79"/>
      <c r="F466" s="79"/>
      <c r="G466" s="79"/>
      <c r="H466" s="80"/>
      <c r="I466" s="79"/>
      <c r="J466" s="79"/>
      <c r="K466" s="79"/>
      <c r="L466" s="79"/>
      <c r="M466" s="79"/>
      <c r="N466" s="79"/>
      <c r="O466" s="79"/>
      <c r="P466" s="79"/>
      <c r="Q466" s="79"/>
      <c r="S466" s="57" t="str">
        <f>IF($P$7="LIHTC",IF(ISBLANK($G466),"",VLOOKUP(IF($H466&gt;0,CONCATENATE($H466*100," ",$P$8),CONCATENATE($H466," ",$P$8)),'TC Income Limits'!A:I,HLOOKUP(Form!$E466,'TC Income Limits'!$B$1:$I$1,1,FALSE)+1,FALSE)),IF(ISBLANK($L466),"",VLOOKUP(IF($H466&gt;0,CONCATENATE($H466*100," ",$P$8),CONCATENATE($H466," ",$P$8)),'Income Limit'!A:L,HLOOKUP(Form!$E466,'Income Limit'!$E$1:$L$1,1,FALSE)+4,FALSE)))</f>
        <v/>
      </c>
      <c r="T466" s="92" t="str">
        <f>IF(OR(ISBLANK(B466),ISBLANK(E466),ISBLANK(G466),ISBLANK(H466),ISBLANK(L466),ISBLANK(P430)),"",IF(P430="lihtc", VLOOKUP(IF($H466&gt;0,CONCATENATE($H466*100," ",$P$8),CONCATENATE($H466," ",$P$8)),'TC Rent Limits'!A:I,HLOOKUP(Form!$B466+1,'TC Rent Limits'!$B$1:$I$1,1,FALSE)+1,FALSE),IF(P430="state",VLOOKUP(IF($H466&gt;0,CONCATENATE($H466*100," ",$P$8),CONCATENATE($H466," ",$P$8)),'Rent Limit'!A:L,HLOOKUP(Form!$E466,'Rent Limit'!$E$1:$L$1,1,FALSE)+4,FALSE),"")))</f>
        <v/>
      </c>
    </row>
    <row r="467" spans="1:20" x14ac:dyDescent="0.25">
      <c r="A467" s="79"/>
      <c r="B467" s="79"/>
      <c r="C467" s="79"/>
      <c r="D467" s="79"/>
      <c r="E467" s="79"/>
      <c r="F467" s="79"/>
      <c r="G467" s="79"/>
      <c r="H467" s="80"/>
      <c r="I467" s="79"/>
      <c r="J467" s="79"/>
      <c r="K467" s="79"/>
      <c r="L467" s="79"/>
      <c r="M467" s="79"/>
      <c r="N467" s="79"/>
      <c r="O467" s="79"/>
      <c r="P467" s="79"/>
      <c r="Q467" s="79"/>
      <c r="S467" s="57" t="str">
        <f>IF($P$7="LIHTC",IF(ISBLANK($G467),"",VLOOKUP(IF($H467&gt;0,CONCATENATE($H467*100," ",$P$8),CONCATENATE($H467," ",$P$8)),'TC Income Limits'!A:I,HLOOKUP(Form!$E467,'TC Income Limits'!$B$1:$I$1,1,FALSE)+1,FALSE)),IF(ISBLANK($L467),"",VLOOKUP(IF($H467&gt;0,CONCATENATE($H467*100," ",$P$8),CONCATENATE($H467," ",$P$8)),'Income Limit'!A:L,HLOOKUP(Form!$E467,'Income Limit'!$E$1:$L$1,1,FALSE)+4,FALSE)))</f>
        <v/>
      </c>
      <c r="T467" s="92" t="str">
        <f>IF(OR(ISBLANK(B467),ISBLANK(E467),ISBLANK(G467),ISBLANK(H467),ISBLANK(L467),ISBLANK(P431)),"",IF(P431="lihtc", VLOOKUP(IF($H467&gt;0,CONCATENATE($H467*100," ",$P$8),CONCATENATE($H467," ",$P$8)),'TC Rent Limits'!A:I,HLOOKUP(Form!$B467+1,'TC Rent Limits'!$B$1:$I$1,1,FALSE)+1,FALSE),IF(P431="state",VLOOKUP(IF($H467&gt;0,CONCATENATE($H467*100," ",$P$8),CONCATENATE($H467," ",$P$8)),'Rent Limit'!A:L,HLOOKUP(Form!$E467,'Rent Limit'!$E$1:$L$1,1,FALSE)+4,FALSE),"")))</f>
        <v/>
      </c>
    </row>
    <row r="468" spans="1:20" x14ac:dyDescent="0.25">
      <c r="A468" s="79"/>
      <c r="B468" s="79"/>
      <c r="C468" s="79"/>
      <c r="D468" s="79"/>
      <c r="E468" s="79"/>
      <c r="F468" s="79"/>
      <c r="G468" s="79"/>
      <c r="H468" s="80"/>
      <c r="I468" s="79"/>
      <c r="J468" s="79"/>
      <c r="K468" s="79"/>
      <c r="L468" s="79"/>
      <c r="M468" s="79"/>
      <c r="N468" s="79"/>
      <c r="O468" s="79"/>
      <c r="P468" s="79"/>
      <c r="Q468" s="79"/>
      <c r="S468" s="57" t="str">
        <f>IF($P$7="LIHTC",IF(ISBLANK($G468),"",VLOOKUP(IF($H468&gt;0,CONCATENATE($H468*100," ",$P$8),CONCATENATE($H468," ",$P$8)),'TC Income Limits'!A:I,HLOOKUP(Form!$E468,'TC Income Limits'!$B$1:$I$1,1,FALSE)+1,FALSE)),IF(ISBLANK($L468),"",VLOOKUP(IF($H468&gt;0,CONCATENATE($H468*100," ",$P$8),CONCATENATE($H468," ",$P$8)),'Income Limit'!A:L,HLOOKUP(Form!$E468,'Income Limit'!$E$1:$L$1,1,FALSE)+4,FALSE)))</f>
        <v/>
      </c>
      <c r="T468" s="92" t="str">
        <f>IF(OR(ISBLANK(B468),ISBLANK(E468),ISBLANK(G468),ISBLANK(H468),ISBLANK(L468),ISBLANK(P432)),"",IF(P432="lihtc", VLOOKUP(IF($H468&gt;0,CONCATENATE($H468*100," ",$P$8),CONCATENATE($H468," ",$P$8)),'TC Rent Limits'!A:I,HLOOKUP(Form!$B468+1,'TC Rent Limits'!$B$1:$I$1,1,FALSE)+1,FALSE),IF(P432="state",VLOOKUP(IF($H468&gt;0,CONCATENATE($H468*100," ",$P$8),CONCATENATE($H468," ",$P$8)),'Rent Limit'!A:L,HLOOKUP(Form!$E468,'Rent Limit'!$E$1:$L$1,1,FALSE)+4,FALSE),"")))</f>
        <v/>
      </c>
    </row>
    <row r="469" spans="1:20" x14ac:dyDescent="0.25">
      <c r="A469" s="79"/>
      <c r="B469" s="79"/>
      <c r="C469" s="79"/>
      <c r="D469" s="79"/>
      <c r="E469" s="79"/>
      <c r="F469" s="79"/>
      <c r="G469" s="79"/>
      <c r="H469" s="80"/>
      <c r="I469" s="79"/>
      <c r="J469" s="79"/>
      <c r="K469" s="79"/>
      <c r="L469" s="79"/>
      <c r="M469" s="79"/>
      <c r="N469" s="79"/>
      <c r="O469" s="79"/>
      <c r="P469" s="79"/>
      <c r="Q469" s="79"/>
      <c r="S469" s="57" t="str">
        <f>IF($P$7="LIHTC",IF(ISBLANK($G469),"",VLOOKUP(IF($H469&gt;0,CONCATENATE($H469*100," ",$P$8),CONCATENATE($H469," ",$P$8)),'TC Income Limits'!A:I,HLOOKUP(Form!$E469,'TC Income Limits'!$B$1:$I$1,1,FALSE)+1,FALSE)),IF(ISBLANK($L469),"",VLOOKUP(IF($H469&gt;0,CONCATENATE($H469*100," ",$P$8),CONCATENATE($H469," ",$P$8)),'Income Limit'!A:L,HLOOKUP(Form!$E469,'Income Limit'!$E$1:$L$1,1,FALSE)+4,FALSE)))</f>
        <v/>
      </c>
      <c r="T469" s="92" t="str">
        <f>IF(OR(ISBLANK(B469),ISBLANK(E469),ISBLANK(G469),ISBLANK(H469),ISBLANK(L469),ISBLANK(P433)),"",IF(P433="lihtc", VLOOKUP(IF($H469&gt;0,CONCATENATE($H469*100," ",$P$8),CONCATENATE($H469," ",$P$8)),'TC Rent Limits'!A:I,HLOOKUP(Form!$B469+1,'TC Rent Limits'!$B$1:$I$1,1,FALSE)+1,FALSE),IF(P433="state",VLOOKUP(IF($H469&gt;0,CONCATENATE($H469*100," ",$P$8),CONCATENATE($H469," ",$P$8)),'Rent Limit'!A:L,HLOOKUP(Form!$E469,'Rent Limit'!$E$1:$L$1,1,FALSE)+4,FALSE),"")))</f>
        <v/>
      </c>
    </row>
    <row r="470" spans="1:20" x14ac:dyDescent="0.25">
      <c r="A470" s="79"/>
      <c r="B470" s="79"/>
      <c r="C470" s="79"/>
      <c r="D470" s="79"/>
      <c r="E470" s="79"/>
      <c r="F470" s="79"/>
      <c r="G470" s="79"/>
      <c r="H470" s="80"/>
      <c r="I470" s="79"/>
      <c r="J470" s="79"/>
      <c r="K470" s="79"/>
      <c r="L470" s="79"/>
      <c r="M470" s="79"/>
      <c r="N470" s="79"/>
      <c r="O470" s="79"/>
      <c r="P470" s="79"/>
      <c r="Q470" s="79"/>
      <c r="S470" s="57" t="str">
        <f>IF($P$7="LIHTC",IF(ISBLANK($G470),"",VLOOKUP(IF($H470&gt;0,CONCATENATE($H470*100," ",$P$8),CONCATENATE($H470," ",$P$8)),'TC Income Limits'!A:I,HLOOKUP(Form!$E470,'TC Income Limits'!$B$1:$I$1,1,FALSE)+1,FALSE)),IF(ISBLANK($L470),"",VLOOKUP(IF($H470&gt;0,CONCATENATE($H470*100," ",$P$8),CONCATENATE($H470," ",$P$8)),'Income Limit'!A:L,HLOOKUP(Form!$E470,'Income Limit'!$E$1:$L$1,1,FALSE)+4,FALSE)))</f>
        <v/>
      </c>
      <c r="T470" s="92" t="str">
        <f>IF(OR(ISBLANK(B470),ISBLANK(E470),ISBLANK(G470),ISBLANK(H470),ISBLANK(L470),ISBLANK(P434)),"",IF(P434="lihtc", VLOOKUP(IF($H470&gt;0,CONCATENATE($H470*100," ",$P$8),CONCATENATE($H470," ",$P$8)),'TC Rent Limits'!A:I,HLOOKUP(Form!$B470+1,'TC Rent Limits'!$B$1:$I$1,1,FALSE)+1,FALSE),IF(P434="state",VLOOKUP(IF($H470&gt;0,CONCATENATE($H470*100," ",$P$8),CONCATENATE($H470," ",$P$8)),'Rent Limit'!A:L,HLOOKUP(Form!$E470,'Rent Limit'!$E$1:$L$1,1,FALSE)+4,FALSE),"")))</f>
        <v/>
      </c>
    </row>
    <row r="471" spans="1:20" x14ac:dyDescent="0.25">
      <c r="A471" s="79"/>
      <c r="B471" s="79"/>
      <c r="C471" s="79"/>
      <c r="D471" s="79"/>
      <c r="E471" s="79"/>
      <c r="F471" s="79"/>
      <c r="G471" s="79"/>
      <c r="H471" s="80"/>
      <c r="I471" s="79"/>
      <c r="J471" s="79"/>
      <c r="K471" s="79"/>
      <c r="L471" s="79"/>
      <c r="M471" s="79"/>
      <c r="N471" s="79"/>
      <c r="O471" s="79"/>
      <c r="P471" s="79"/>
      <c r="Q471" s="79"/>
      <c r="S471" s="57" t="str">
        <f>IF($P$7="LIHTC",IF(ISBLANK($G471),"",VLOOKUP(IF($H471&gt;0,CONCATENATE($H471*100," ",$P$8),CONCATENATE($H471," ",$P$8)),'TC Income Limits'!A:I,HLOOKUP(Form!$E471,'TC Income Limits'!$B$1:$I$1,1,FALSE)+1,FALSE)),IF(ISBLANK($L471),"",VLOOKUP(IF($H471&gt;0,CONCATENATE($H471*100," ",$P$8),CONCATENATE($H471," ",$P$8)),'Income Limit'!A:L,HLOOKUP(Form!$E471,'Income Limit'!$E$1:$L$1,1,FALSE)+4,FALSE)))</f>
        <v/>
      </c>
      <c r="T471" s="92" t="str">
        <f>IF(OR(ISBLANK(B471),ISBLANK(E471),ISBLANK(G471),ISBLANK(H471),ISBLANK(L471),ISBLANK(P435)),"",IF(P435="lihtc", VLOOKUP(IF($H471&gt;0,CONCATENATE($H471*100," ",$P$8),CONCATENATE($H471," ",$P$8)),'TC Rent Limits'!A:I,HLOOKUP(Form!$B471+1,'TC Rent Limits'!$B$1:$I$1,1,FALSE)+1,FALSE),IF(P435="state",VLOOKUP(IF($H471&gt;0,CONCATENATE($H471*100," ",$P$8),CONCATENATE($H471," ",$P$8)),'Rent Limit'!A:L,HLOOKUP(Form!$E471,'Rent Limit'!$E$1:$L$1,1,FALSE)+4,FALSE),"")))</f>
        <v/>
      </c>
    </row>
    <row r="472" spans="1:20" x14ac:dyDescent="0.25">
      <c r="A472" s="79"/>
      <c r="B472" s="79"/>
      <c r="C472" s="79"/>
      <c r="D472" s="79"/>
      <c r="E472" s="79"/>
      <c r="F472" s="79"/>
      <c r="G472" s="79"/>
      <c r="H472" s="80"/>
      <c r="I472" s="79"/>
      <c r="J472" s="79"/>
      <c r="K472" s="79"/>
      <c r="L472" s="79"/>
      <c r="M472" s="79"/>
      <c r="N472" s="79"/>
      <c r="O472" s="79"/>
      <c r="P472" s="79"/>
      <c r="Q472" s="79"/>
      <c r="S472" s="57" t="str">
        <f>IF($P$7="LIHTC",IF(ISBLANK($G472),"",VLOOKUP(IF($H472&gt;0,CONCATENATE($H472*100," ",$P$8),CONCATENATE($H472," ",$P$8)),'TC Income Limits'!A:I,HLOOKUP(Form!$E472,'TC Income Limits'!$B$1:$I$1,1,FALSE)+1,FALSE)),IF(ISBLANK($L472),"",VLOOKUP(IF($H472&gt;0,CONCATENATE($H472*100," ",$P$8),CONCATENATE($H472," ",$P$8)),'Income Limit'!A:L,HLOOKUP(Form!$E472,'Income Limit'!$E$1:$L$1,1,FALSE)+4,FALSE)))</f>
        <v/>
      </c>
      <c r="T472" s="92" t="str">
        <f>IF(OR(ISBLANK(B472),ISBLANK(E472),ISBLANK(G472),ISBLANK(H472),ISBLANK(L472),ISBLANK(P436)),"",IF(P436="lihtc", VLOOKUP(IF($H472&gt;0,CONCATENATE($H472*100," ",$P$8),CONCATENATE($H472," ",$P$8)),'TC Rent Limits'!A:I,HLOOKUP(Form!$B472+1,'TC Rent Limits'!$B$1:$I$1,1,FALSE)+1,FALSE),IF(P436="state",VLOOKUP(IF($H472&gt;0,CONCATENATE($H472*100," ",$P$8),CONCATENATE($H472," ",$P$8)),'Rent Limit'!A:L,HLOOKUP(Form!$E472,'Rent Limit'!$E$1:$L$1,1,FALSE)+4,FALSE),"")))</f>
        <v/>
      </c>
    </row>
    <row r="473" spans="1:20" x14ac:dyDescent="0.25">
      <c r="A473" s="79"/>
      <c r="B473" s="79"/>
      <c r="C473" s="79"/>
      <c r="D473" s="79"/>
      <c r="E473" s="79"/>
      <c r="F473" s="79"/>
      <c r="G473" s="79"/>
      <c r="H473" s="80"/>
      <c r="I473" s="79"/>
      <c r="J473" s="79"/>
      <c r="K473" s="79"/>
      <c r="L473" s="79"/>
      <c r="M473" s="79"/>
      <c r="N473" s="79"/>
      <c r="O473" s="79"/>
      <c r="P473" s="79"/>
      <c r="Q473" s="79"/>
      <c r="S473" s="57" t="str">
        <f>IF($P$7="LIHTC",IF(ISBLANK($G473),"",VLOOKUP(IF($H473&gt;0,CONCATENATE($H473*100," ",$P$8),CONCATENATE($H473," ",$P$8)),'TC Income Limits'!A:I,HLOOKUP(Form!$E473,'TC Income Limits'!$B$1:$I$1,1,FALSE)+1,FALSE)),IF(ISBLANK($L473),"",VLOOKUP(IF($H473&gt;0,CONCATENATE($H473*100," ",$P$8),CONCATENATE($H473," ",$P$8)),'Income Limit'!A:L,HLOOKUP(Form!$E473,'Income Limit'!$E$1:$L$1,1,FALSE)+4,FALSE)))</f>
        <v/>
      </c>
      <c r="T473" s="92" t="str">
        <f>IF(OR(ISBLANK(B473),ISBLANK(E473),ISBLANK(G473),ISBLANK(H473),ISBLANK(L473),ISBLANK(P437)),"",IF(P437="lihtc", VLOOKUP(IF($H473&gt;0,CONCATENATE($H473*100," ",$P$8),CONCATENATE($H473," ",$P$8)),'TC Rent Limits'!A:I,HLOOKUP(Form!$B473+1,'TC Rent Limits'!$B$1:$I$1,1,FALSE)+1,FALSE),IF(P437="state",VLOOKUP(IF($H473&gt;0,CONCATENATE($H473*100," ",$P$8),CONCATENATE($H473," ",$P$8)),'Rent Limit'!A:L,HLOOKUP(Form!$E473,'Rent Limit'!$E$1:$L$1,1,FALSE)+4,FALSE),"")))</f>
        <v/>
      </c>
    </row>
    <row r="474" spans="1:20" x14ac:dyDescent="0.25">
      <c r="A474" s="79"/>
      <c r="B474" s="79"/>
      <c r="C474" s="79"/>
      <c r="D474" s="79"/>
      <c r="E474" s="79"/>
      <c r="F474" s="79"/>
      <c r="G474" s="79"/>
      <c r="H474" s="80"/>
      <c r="I474" s="79"/>
      <c r="J474" s="79"/>
      <c r="K474" s="79"/>
      <c r="L474" s="79"/>
      <c r="M474" s="79"/>
      <c r="N474" s="79"/>
      <c r="O474" s="79"/>
      <c r="P474" s="79"/>
      <c r="Q474" s="79"/>
      <c r="S474" s="57" t="str">
        <f>IF($P$7="LIHTC",IF(ISBLANK($G474),"",VLOOKUP(IF($H474&gt;0,CONCATENATE($H474*100," ",$P$8),CONCATENATE($H474," ",$P$8)),'TC Income Limits'!A:I,HLOOKUP(Form!$E474,'TC Income Limits'!$B$1:$I$1,1,FALSE)+1,FALSE)),IF(ISBLANK($L474),"",VLOOKUP(IF($H474&gt;0,CONCATENATE($H474*100," ",$P$8),CONCATENATE($H474," ",$P$8)),'Income Limit'!A:L,HLOOKUP(Form!$E474,'Income Limit'!$E$1:$L$1,1,FALSE)+4,FALSE)))</f>
        <v/>
      </c>
      <c r="T474" s="92" t="str">
        <f>IF(OR(ISBLANK(B474),ISBLANK(E474),ISBLANK(G474),ISBLANK(H474),ISBLANK(L474),ISBLANK(P438)),"",IF(P438="lihtc", VLOOKUP(IF($H474&gt;0,CONCATENATE($H474*100," ",$P$8),CONCATENATE($H474," ",$P$8)),'TC Rent Limits'!A:I,HLOOKUP(Form!$B474+1,'TC Rent Limits'!$B$1:$I$1,1,FALSE)+1,FALSE),IF(P438="state",VLOOKUP(IF($H474&gt;0,CONCATENATE($H474*100," ",$P$8),CONCATENATE($H474," ",$P$8)),'Rent Limit'!A:L,HLOOKUP(Form!$E474,'Rent Limit'!$E$1:$L$1,1,FALSE)+4,FALSE),"")))</f>
        <v/>
      </c>
    </row>
    <row r="475" spans="1:20" x14ac:dyDescent="0.25">
      <c r="A475" s="79"/>
      <c r="B475" s="79"/>
      <c r="C475" s="79"/>
      <c r="D475" s="79"/>
      <c r="E475" s="79"/>
      <c r="F475" s="79"/>
      <c r="G475" s="79"/>
      <c r="H475" s="80"/>
      <c r="I475" s="79"/>
      <c r="J475" s="79"/>
      <c r="K475" s="79"/>
      <c r="L475" s="79"/>
      <c r="M475" s="79"/>
      <c r="N475" s="79"/>
      <c r="O475" s="79"/>
      <c r="P475" s="79"/>
      <c r="Q475" s="79"/>
      <c r="S475" s="57" t="str">
        <f>IF($P$7="LIHTC",IF(ISBLANK($G475),"",VLOOKUP(IF($H475&gt;0,CONCATENATE($H475*100," ",$P$8),CONCATENATE($H475," ",$P$8)),'TC Income Limits'!A:I,HLOOKUP(Form!$E475,'TC Income Limits'!$B$1:$I$1,1,FALSE)+1,FALSE)),IF(ISBLANK($L475),"",VLOOKUP(IF($H475&gt;0,CONCATENATE($H475*100," ",$P$8),CONCATENATE($H475," ",$P$8)),'Income Limit'!A:L,HLOOKUP(Form!$E475,'Income Limit'!$E$1:$L$1,1,FALSE)+4,FALSE)))</f>
        <v/>
      </c>
      <c r="T475" s="92" t="str">
        <f>IF(OR(ISBLANK(B475),ISBLANK(E475),ISBLANK(G475),ISBLANK(H475),ISBLANK(L475),ISBLANK(P439)),"",IF(P439="lihtc", VLOOKUP(IF($H475&gt;0,CONCATENATE($H475*100," ",$P$8),CONCATENATE($H475," ",$P$8)),'TC Rent Limits'!A:I,HLOOKUP(Form!$B475+1,'TC Rent Limits'!$B$1:$I$1,1,FALSE)+1,FALSE),IF(P439="state",VLOOKUP(IF($H475&gt;0,CONCATENATE($H475*100," ",$P$8),CONCATENATE($H475," ",$P$8)),'Rent Limit'!A:L,HLOOKUP(Form!$E475,'Rent Limit'!$E$1:$L$1,1,FALSE)+4,FALSE),"")))</f>
        <v/>
      </c>
    </row>
    <row r="476" spans="1:20" x14ac:dyDescent="0.25">
      <c r="A476" s="79"/>
      <c r="B476" s="79"/>
      <c r="C476" s="79"/>
      <c r="D476" s="79"/>
      <c r="E476" s="79"/>
      <c r="F476" s="79"/>
      <c r="G476" s="79"/>
      <c r="H476" s="80"/>
      <c r="I476" s="79"/>
      <c r="J476" s="79"/>
      <c r="K476" s="79"/>
      <c r="L476" s="79"/>
      <c r="M476" s="79"/>
      <c r="N476" s="79"/>
      <c r="O476" s="79"/>
      <c r="P476" s="79"/>
      <c r="Q476" s="79"/>
      <c r="S476" s="57" t="str">
        <f>IF($P$7="LIHTC",IF(ISBLANK($G476),"",VLOOKUP(IF($H476&gt;0,CONCATENATE($H476*100," ",$P$8),CONCATENATE($H476," ",$P$8)),'TC Income Limits'!A:I,HLOOKUP(Form!$E476,'TC Income Limits'!$B$1:$I$1,1,FALSE)+1,FALSE)),IF(ISBLANK($L476),"",VLOOKUP(IF($H476&gt;0,CONCATENATE($H476*100," ",$P$8),CONCATENATE($H476," ",$P$8)),'Income Limit'!A:L,HLOOKUP(Form!$E476,'Income Limit'!$E$1:$L$1,1,FALSE)+4,FALSE)))</f>
        <v/>
      </c>
      <c r="T476" s="92" t="str">
        <f>IF(OR(ISBLANK(B476),ISBLANK(E476),ISBLANK(G476),ISBLANK(H476),ISBLANK(L476),ISBLANK(P440)),"",IF(P440="lihtc", VLOOKUP(IF($H476&gt;0,CONCATENATE($H476*100," ",$P$8),CONCATENATE($H476," ",$P$8)),'TC Rent Limits'!A:I,HLOOKUP(Form!$B476+1,'TC Rent Limits'!$B$1:$I$1,1,FALSE)+1,FALSE),IF(P440="state",VLOOKUP(IF($H476&gt;0,CONCATENATE($H476*100," ",$P$8),CONCATENATE($H476," ",$P$8)),'Rent Limit'!A:L,HLOOKUP(Form!$E476,'Rent Limit'!$E$1:$L$1,1,FALSE)+4,FALSE),"")))</f>
        <v/>
      </c>
    </row>
    <row r="477" spans="1:20" x14ac:dyDescent="0.25">
      <c r="A477" s="79"/>
      <c r="B477" s="79"/>
      <c r="C477" s="79"/>
      <c r="D477" s="79"/>
      <c r="E477" s="79"/>
      <c r="F477" s="79"/>
      <c r="G477" s="79"/>
      <c r="H477" s="80"/>
      <c r="I477" s="79"/>
      <c r="J477" s="79"/>
      <c r="K477" s="79"/>
      <c r="L477" s="79"/>
      <c r="M477" s="79"/>
      <c r="N477" s="79"/>
      <c r="O477" s="79"/>
      <c r="P477" s="79"/>
      <c r="Q477" s="79"/>
      <c r="S477" s="57" t="str">
        <f>IF($P$7="LIHTC",IF(ISBLANK($G477),"",VLOOKUP(IF($H477&gt;0,CONCATENATE($H477*100," ",$P$8),CONCATENATE($H477," ",$P$8)),'TC Income Limits'!A:I,HLOOKUP(Form!$E477,'TC Income Limits'!$B$1:$I$1,1,FALSE)+1,FALSE)),IF(ISBLANK($L477),"",VLOOKUP(IF($H477&gt;0,CONCATENATE($H477*100," ",$P$8),CONCATENATE($H477," ",$P$8)),'Income Limit'!A:L,HLOOKUP(Form!$E477,'Income Limit'!$E$1:$L$1,1,FALSE)+4,FALSE)))</f>
        <v/>
      </c>
      <c r="T477" s="92" t="str">
        <f>IF(OR(ISBLANK(B477),ISBLANK(E477),ISBLANK(G477),ISBLANK(H477),ISBLANK(L477),ISBLANK(P441)),"",IF(P441="lihtc", VLOOKUP(IF($H477&gt;0,CONCATENATE($H477*100," ",$P$8),CONCATENATE($H477," ",$P$8)),'TC Rent Limits'!A:I,HLOOKUP(Form!$B477+1,'TC Rent Limits'!$B$1:$I$1,1,FALSE)+1,FALSE),IF(P441="state",VLOOKUP(IF($H477&gt;0,CONCATENATE($H477*100," ",$P$8),CONCATENATE($H477," ",$P$8)),'Rent Limit'!A:L,HLOOKUP(Form!$E477,'Rent Limit'!$E$1:$L$1,1,FALSE)+4,FALSE),"")))</f>
        <v/>
      </c>
    </row>
    <row r="478" spans="1:20" x14ac:dyDescent="0.25">
      <c r="A478" s="79"/>
      <c r="B478" s="79"/>
      <c r="C478" s="79"/>
      <c r="D478" s="79"/>
      <c r="E478" s="79"/>
      <c r="F478" s="79"/>
      <c r="G478" s="79"/>
      <c r="H478" s="80"/>
      <c r="I478" s="79"/>
      <c r="J478" s="79"/>
      <c r="K478" s="79"/>
      <c r="L478" s="79"/>
      <c r="M478" s="79"/>
      <c r="N478" s="79"/>
      <c r="O478" s="79"/>
      <c r="P478" s="79"/>
      <c r="Q478" s="79"/>
      <c r="S478" s="57" t="str">
        <f>IF($P$7="LIHTC",IF(ISBLANK($G478),"",VLOOKUP(IF($H478&gt;0,CONCATENATE($H478*100," ",$P$8),CONCATENATE($H478," ",$P$8)),'TC Income Limits'!A:I,HLOOKUP(Form!$E478,'TC Income Limits'!$B$1:$I$1,1,FALSE)+1,FALSE)),IF(ISBLANK($L478),"",VLOOKUP(IF($H478&gt;0,CONCATENATE($H478*100," ",$P$8),CONCATENATE($H478," ",$P$8)),'Income Limit'!A:L,HLOOKUP(Form!$E478,'Income Limit'!$E$1:$L$1,1,FALSE)+4,FALSE)))</f>
        <v/>
      </c>
      <c r="T478" s="92" t="str">
        <f>IF(OR(ISBLANK(B478),ISBLANK(E478),ISBLANK(G478),ISBLANK(H478),ISBLANK(L478),ISBLANK(P442)),"",IF(P442="lihtc", VLOOKUP(IF($H478&gt;0,CONCATENATE($H478*100," ",$P$8),CONCATENATE($H478," ",$P$8)),'TC Rent Limits'!A:I,HLOOKUP(Form!$B478+1,'TC Rent Limits'!$B$1:$I$1,1,FALSE)+1,FALSE),IF(P442="state",VLOOKUP(IF($H478&gt;0,CONCATENATE($H478*100," ",$P$8),CONCATENATE($H478," ",$P$8)),'Rent Limit'!A:L,HLOOKUP(Form!$E478,'Rent Limit'!$E$1:$L$1,1,FALSE)+4,FALSE),"")))</f>
        <v/>
      </c>
    </row>
    <row r="479" spans="1:20" x14ac:dyDescent="0.25">
      <c r="A479" s="79"/>
      <c r="B479" s="79"/>
      <c r="C479" s="79"/>
      <c r="D479" s="79"/>
      <c r="E479" s="79"/>
      <c r="F479" s="79"/>
      <c r="G479" s="79"/>
      <c r="H479" s="80"/>
      <c r="I479" s="79"/>
      <c r="J479" s="79"/>
      <c r="K479" s="79"/>
      <c r="L479" s="79"/>
      <c r="M479" s="79"/>
      <c r="N479" s="79"/>
      <c r="O479" s="79"/>
      <c r="P479" s="79"/>
      <c r="Q479" s="79"/>
      <c r="S479" s="57" t="str">
        <f>IF($P$7="LIHTC",IF(ISBLANK($G479),"",VLOOKUP(IF($H479&gt;0,CONCATENATE($H479*100," ",$P$8),CONCATENATE($H479," ",$P$8)),'TC Income Limits'!A:I,HLOOKUP(Form!$E479,'TC Income Limits'!$B$1:$I$1,1,FALSE)+1,FALSE)),IF(ISBLANK($L479),"",VLOOKUP(IF($H479&gt;0,CONCATENATE($H479*100," ",$P$8),CONCATENATE($H479," ",$P$8)),'Income Limit'!A:L,HLOOKUP(Form!$E479,'Income Limit'!$E$1:$L$1,1,FALSE)+4,FALSE)))</f>
        <v/>
      </c>
      <c r="T479" s="92" t="str">
        <f>IF(OR(ISBLANK(B479),ISBLANK(E479),ISBLANK(G479),ISBLANK(H479),ISBLANK(L479),ISBLANK(P443)),"",IF(P443="lihtc", VLOOKUP(IF($H479&gt;0,CONCATENATE($H479*100," ",$P$8),CONCATENATE($H479," ",$P$8)),'TC Rent Limits'!A:I,HLOOKUP(Form!$B479+1,'TC Rent Limits'!$B$1:$I$1,1,FALSE)+1,FALSE),IF(P443="state",VLOOKUP(IF($H479&gt;0,CONCATENATE($H479*100," ",$P$8),CONCATENATE($H479," ",$P$8)),'Rent Limit'!A:L,HLOOKUP(Form!$E479,'Rent Limit'!$E$1:$L$1,1,FALSE)+4,FALSE),"")))</f>
        <v/>
      </c>
    </row>
    <row r="480" spans="1:20" x14ac:dyDescent="0.25">
      <c r="A480" s="79"/>
      <c r="B480" s="79"/>
      <c r="C480" s="79"/>
      <c r="D480" s="79"/>
      <c r="E480" s="79"/>
      <c r="F480" s="79"/>
      <c r="G480" s="79"/>
      <c r="H480" s="80"/>
      <c r="I480" s="79"/>
      <c r="J480" s="79"/>
      <c r="K480" s="79"/>
      <c r="L480" s="79"/>
      <c r="M480" s="79"/>
      <c r="N480" s="79"/>
      <c r="O480" s="79"/>
      <c r="P480" s="79"/>
      <c r="Q480" s="79"/>
      <c r="S480" s="57" t="str">
        <f>IF($P$7="LIHTC",IF(ISBLANK($G480),"",VLOOKUP(IF($H480&gt;0,CONCATENATE($H480*100," ",$P$8),CONCATENATE($H480," ",$P$8)),'TC Income Limits'!A:I,HLOOKUP(Form!$E480,'TC Income Limits'!$B$1:$I$1,1,FALSE)+1,FALSE)),IF(ISBLANK($L480),"",VLOOKUP(IF($H480&gt;0,CONCATENATE($H480*100," ",$P$8),CONCATENATE($H480," ",$P$8)),'Income Limit'!A:L,HLOOKUP(Form!$E480,'Income Limit'!$E$1:$L$1,1,FALSE)+4,FALSE)))</f>
        <v/>
      </c>
      <c r="T480" s="92" t="str">
        <f>IF(OR(ISBLANK(B480),ISBLANK(E480),ISBLANK(G480),ISBLANK(H480),ISBLANK(L480),ISBLANK(P444)),"",IF(P444="lihtc", VLOOKUP(IF($H480&gt;0,CONCATENATE($H480*100," ",$P$8),CONCATENATE($H480," ",$P$8)),'TC Rent Limits'!A:I,HLOOKUP(Form!$B480+1,'TC Rent Limits'!$B$1:$I$1,1,FALSE)+1,FALSE),IF(P444="state",VLOOKUP(IF($H480&gt;0,CONCATENATE($H480*100," ",$P$8),CONCATENATE($H480," ",$P$8)),'Rent Limit'!A:L,HLOOKUP(Form!$E480,'Rent Limit'!$E$1:$L$1,1,FALSE)+4,FALSE),"")))</f>
        <v/>
      </c>
    </row>
    <row r="481" spans="1:20" x14ac:dyDescent="0.25">
      <c r="A481" s="79"/>
      <c r="B481" s="79"/>
      <c r="C481" s="79"/>
      <c r="D481" s="79"/>
      <c r="E481" s="79"/>
      <c r="F481" s="79"/>
      <c r="G481" s="79"/>
      <c r="H481" s="80"/>
      <c r="I481" s="79"/>
      <c r="J481" s="79"/>
      <c r="K481" s="79"/>
      <c r="L481" s="79"/>
      <c r="M481" s="79"/>
      <c r="N481" s="79"/>
      <c r="O481" s="79"/>
      <c r="P481" s="79"/>
      <c r="Q481" s="79"/>
      <c r="S481" s="57" t="str">
        <f>IF($P$7="LIHTC",IF(ISBLANK($G481),"",VLOOKUP(IF($H481&gt;0,CONCATENATE($H481*100," ",$P$8),CONCATENATE($H481," ",$P$8)),'TC Income Limits'!A:I,HLOOKUP(Form!$E481,'TC Income Limits'!$B$1:$I$1,1,FALSE)+1,FALSE)),IF(ISBLANK($L481),"",VLOOKUP(IF($H481&gt;0,CONCATENATE($H481*100," ",$P$8),CONCATENATE($H481," ",$P$8)),'Income Limit'!A:L,HLOOKUP(Form!$E481,'Income Limit'!$E$1:$L$1,1,FALSE)+4,FALSE)))</f>
        <v/>
      </c>
      <c r="T481" s="92" t="str">
        <f>IF(OR(ISBLANK(B481),ISBLANK(E481),ISBLANK(G481),ISBLANK(H481),ISBLANK(L481),ISBLANK(P445)),"",IF(P445="lihtc", VLOOKUP(IF($H481&gt;0,CONCATENATE($H481*100," ",$P$8),CONCATENATE($H481," ",$P$8)),'TC Rent Limits'!A:I,HLOOKUP(Form!$B481+1,'TC Rent Limits'!$B$1:$I$1,1,FALSE)+1,FALSE),IF(P445="state",VLOOKUP(IF($H481&gt;0,CONCATENATE($H481*100," ",$P$8),CONCATENATE($H481," ",$P$8)),'Rent Limit'!A:L,HLOOKUP(Form!$E481,'Rent Limit'!$E$1:$L$1,1,FALSE)+4,FALSE),"")))</f>
        <v/>
      </c>
    </row>
    <row r="482" spans="1:20" x14ac:dyDescent="0.25">
      <c r="A482" s="79"/>
      <c r="B482" s="79"/>
      <c r="C482" s="79"/>
      <c r="D482" s="79"/>
      <c r="E482" s="79"/>
      <c r="F482" s="79"/>
      <c r="G482" s="79"/>
      <c r="H482" s="80"/>
      <c r="I482" s="79"/>
      <c r="J482" s="79"/>
      <c r="K482" s="79"/>
      <c r="L482" s="79"/>
      <c r="M482" s="79"/>
      <c r="N482" s="79"/>
      <c r="O482" s="79"/>
      <c r="P482" s="79"/>
      <c r="Q482" s="79"/>
      <c r="S482" s="57" t="str">
        <f>IF($P$7="LIHTC",IF(ISBLANK($G482),"",VLOOKUP(IF($H482&gt;0,CONCATENATE($H482*100," ",$P$8),CONCATENATE($H482," ",$P$8)),'TC Income Limits'!A:I,HLOOKUP(Form!$E482,'TC Income Limits'!$B$1:$I$1,1,FALSE)+1,FALSE)),IF(ISBLANK($L482),"",VLOOKUP(IF($H482&gt;0,CONCATENATE($H482*100," ",$P$8),CONCATENATE($H482," ",$P$8)),'Income Limit'!A:L,HLOOKUP(Form!$E482,'Income Limit'!$E$1:$L$1,1,FALSE)+4,FALSE)))</f>
        <v/>
      </c>
      <c r="T482" s="92" t="str">
        <f>IF(OR(ISBLANK(B482),ISBLANK(E482),ISBLANK(G482),ISBLANK(H482),ISBLANK(L482),ISBLANK(P446)),"",IF(P446="lihtc", VLOOKUP(IF($H482&gt;0,CONCATENATE($H482*100," ",$P$8),CONCATENATE($H482," ",$P$8)),'TC Rent Limits'!A:I,HLOOKUP(Form!$B482+1,'TC Rent Limits'!$B$1:$I$1,1,FALSE)+1,FALSE),IF(P446="state",VLOOKUP(IF($H482&gt;0,CONCATENATE($H482*100," ",$P$8),CONCATENATE($H482," ",$P$8)),'Rent Limit'!A:L,HLOOKUP(Form!$E482,'Rent Limit'!$E$1:$L$1,1,FALSE)+4,FALSE),"")))</f>
        <v/>
      </c>
    </row>
    <row r="483" spans="1:20" x14ac:dyDescent="0.25">
      <c r="A483" s="79"/>
      <c r="B483" s="79"/>
      <c r="C483" s="79"/>
      <c r="D483" s="79"/>
      <c r="E483" s="79"/>
      <c r="F483" s="79"/>
      <c r="G483" s="79"/>
      <c r="H483" s="80"/>
      <c r="I483" s="79"/>
      <c r="J483" s="79"/>
      <c r="K483" s="79"/>
      <c r="L483" s="79"/>
      <c r="M483" s="79"/>
      <c r="N483" s="79"/>
      <c r="O483" s="79"/>
      <c r="P483" s="79"/>
      <c r="Q483" s="79"/>
      <c r="S483" s="57" t="str">
        <f>IF($P$7="LIHTC",IF(ISBLANK($G483),"",VLOOKUP(IF($H483&gt;0,CONCATENATE($H483*100," ",$P$8),CONCATENATE($H483," ",$P$8)),'TC Income Limits'!A:I,HLOOKUP(Form!$E483,'TC Income Limits'!$B$1:$I$1,1,FALSE)+1,FALSE)),IF(ISBLANK($L483),"",VLOOKUP(IF($H483&gt;0,CONCATENATE($H483*100," ",$P$8),CONCATENATE($H483," ",$P$8)),'Income Limit'!A:L,HLOOKUP(Form!$E483,'Income Limit'!$E$1:$L$1,1,FALSE)+4,FALSE)))</f>
        <v/>
      </c>
      <c r="T483" s="92" t="str">
        <f>IF(OR(ISBLANK(B483),ISBLANK(E483),ISBLANK(G483),ISBLANK(H483),ISBLANK(L483),ISBLANK(P447)),"",IF(P447="lihtc", VLOOKUP(IF($H483&gt;0,CONCATENATE($H483*100," ",$P$8),CONCATENATE($H483," ",$P$8)),'TC Rent Limits'!A:I,HLOOKUP(Form!$B483+1,'TC Rent Limits'!$B$1:$I$1,1,FALSE)+1,FALSE),IF(P447="state",VLOOKUP(IF($H483&gt;0,CONCATENATE($H483*100," ",$P$8),CONCATENATE($H483," ",$P$8)),'Rent Limit'!A:L,HLOOKUP(Form!$E483,'Rent Limit'!$E$1:$L$1,1,FALSE)+4,FALSE),"")))</f>
        <v/>
      </c>
    </row>
    <row r="484" spans="1:20" x14ac:dyDescent="0.25">
      <c r="A484" s="79"/>
      <c r="B484" s="79"/>
      <c r="C484" s="79"/>
      <c r="D484" s="79"/>
      <c r="E484" s="79"/>
      <c r="F484" s="79"/>
      <c r="G484" s="79"/>
      <c r="H484" s="80"/>
      <c r="I484" s="79"/>
      <c r="J484" s="79"/>
      <c r="K484" s="79"/>
      <c r="L484" s="79"/>
      <c r="M484" s="79"/>
      <c r="N484" s="79"/>
      <c r="O484" s="79"/>
      <c r="P484" s="79"/>
      <c r="Q484" s="79"/>
      <c r="S484" s="57" t="str">
        <f>IF($P$7="LIHTC",IF(ISBLANK($G484),"",VLOOKUP(IF($H484&gt;0,CONCATENATE($H484*100," ",$P$8),CONCATENATE($H484," ",$P$8)),'TC Income Limits'!A:I,HLOOKUP(Form!$E484,'TC Income Limits'!$B$1:$I$1,1,FALSE)+1,FALSE)),IF(ISBLANK($L484),"",VLOOKUP(IF($H484&gt;0,CONCATENATE($H484*100," ",$P$8),CONCATENATE($H484," ",$P$8)),'Income Limit'!A:L,HLOOKUP(Form!$E484,'Income Limit'!$E$1:$L$1,1,FALSE)+4,FALSE)))</f>
        <v/>
      </c>
      <c r="T484" s="92" t="str">
        <f>IF(OR(ISBLANK(B484),ISBLANK(E484),ISBLANK(G484),ISBLANK(H484),ISBLANK(L484),ISBLANK(P448)),"",IF(P448="lihtc", VLOOKUP(IF($H484&gt;0,CONCATENATE($H484*100," ",$P$8),CONCATENATE($H484," ",$P$8)),'TC Rent Limits'!A:I,HLOOKUP(Form!$B484+1,'TC Rent Limits'!$B$1:$I$1,1,FALSE)+1,FALSE),IF(P448="state",VLOOKUP(IF($H484&gt;0,CONCATENATE($H484*100," ",$P$8),CONCATENATE($H484," ",$P$8)),'Rent Limit'!A:L,HLOOKUP(Form!$E484,'Rent Limit'!$E$1:$L$1,1,FALSE)+4,FALSE),"")))</f>
        <v/>
      </c>
    </row>
    <row r="485" spans="1:20" x14ac:dyDescent="0.25">
      <c r="A485" s="79"/>
      <c r="B485" s="79"/>
      <c r="C485" s="79"/>
      <c r="D485" s="79"/>
      <c r="E485" s="79"/>
      <c r="F485" s="79"/>
      <c r="G485" s="79"/>
      <c r="H485" s="80"/>
      <c r="I485" s="79"/>
      <c r="J485" s="79"/>
      <c r="K485" s="79"/>
      <c r="L485" s="79"/>
      <c r="M485" s="79"/>
      <c r="N485" s="79"/>
      <c r="O485" s="79"/>
      <c r="P485" s="79"/>
      <c r="Q485" s="79"/>
      <c r="S485" s="57" t="str">
        <f>IF($P$7="LIHTC",IF(ISBLANK($G485),"",VLOOKUP(IF($H485&gt;0,CONCATENATE($H485*100," ",$P$8),CONCATENATE($H485," ",$P$8)),'TC Income Limits'!A:I,HLOOKUP(Form!$E485,'TC Income Limits'!$B$1:$I$1,1,FALSE)+1,FALSE)),IF(ISBLANK($L485),"",VLOOKUP(IF($H485&gt;0,CONCATENATE($H485*100," ",$P$8),CONCATENATE($H485," ",$P$8)),'Income Limit'!A:L,HLOOKUP(Form!$E485,'Income Limit'!$E$1:$L$1,1,FALSE)+4,FALSE)))</f>
        <v/>
      </c>
      <c r="T485" s="92" t="str">
        <f>IF(OR(ISBLANK(B485),ISBLANK(E485),ISBLANK(G485),ISBLANK(H485),ISBLANK(L485),ISBLANK(P449)),"",IF(P449="lihtc", VLOOKUP(IF($H485&gt;0,CONCATENATE($H485*100," ",$P$8),CONCATENATE($H485," ",$P$8)),'TC Rent Limits'!A:I,HLOOKUP(Form!$B485+1,'TC Rent Limits'!$B$1:$I$1,1,FALSE)+1,FALSE),IF(P449="state",VLOOKUP(IF($H485&gt;0,CONCATENATE($H485*100," ",$P$8),CONCATENATE($H485," ",$P$8)),'Rent Limit'!A:L,HLOOKUP(Form!$E485,'Rent Limit'!$E$1:$L$1,1,FALSE)+4,FALSE),"")))</f>
        <v/>
      </c>
    </row>
    <row r="486" spans="1:20" x14ac:dyDescent="0.25">
      <c r="A486" s="79"/>
      <c r="B486" s="79"/>
      <c r="C486" s="79"/>
      <c r="D486" s="79"/>
      <c r="E486" s="79"/>
      <c r="F486" s="79"/>
      <c r="G486" s="79"/>
      <c r="H486" s="80"/>
      <c r="I486" s="79"/>
      <c r="J486" s="79"/>
      <c r="K486" s="79"/>
      <c r="L486" s="79"/>
      <c r="M486" s="79"/>
      <c r="N486" s="79"/>
      <c r="O486" s="79"/>
      <c r="P486" s="79"/>
      <c r="Q486" s="79"/>
      <c r="S486" s="57" t="str">
        <f>IF($P$7="LIHTC",IF(ISBLANK($G486),"",VLOOKUP(IF($H486&gt;0,CONCATENATE($H486*100," ",$P$8),CONCATENATE($H486," ",$P$8)),'TC Income Limits'!A:I,HLOOKUP(Form!$E486,'TC Income Limits'!$B$1:$I$1,1,FALSE)+1,FALSE)),IF(ISBLANK($L486),"",VLOOKUP(IF($H486&gt;0,CONCATENATE($H486*100," ",$P$8),CONCATENATE($H486," ",$P$8)),'Income Limit'!A:L,HLOOKUP(Form!$E486,'Income Limit'!$E$1:$L$1,1,FALSE)+4,FALSE)))</f>
        <v/>
      </c>
      <c r="T486" s="92" t="str">
        <f>IF(OR(ISBLANK(B486),ISBLANK(E486),ISBLANK(G486),ISBLANK(H486),ISBLANK(L486),ISBLANK(P450)),"",IF(P450="lihtc", VLOOKUP(IF($H486&gt;0,CONCATENATE($H486*100," ",$P$8),CONCATENATE($H486," ",$P$8)),'TC Rent Limits'!A:I,HLOOKUP(Form!$B486+1,'TC Rent Limits'!$B$1:$I$1,1,FALSE)+1,FALSE),IF(P450="state",VLOOKUP(IF($H486&gt;0,CONCATENATE($H486*100," ",$P$8),CONCATENATE($H486," ",$P$8)),'Rent Limit'!A:L,HLOOKUP(Form!$E486,'Rent Limit'!$E$1:$L$1,1,FALSE)+4,FALSE),"")))</f>
        <v/>
      </c>
    </row>
    <row r="487" spans="1:20" x14ac:dyDescent="0.25">
      <c r="A487" s="79"/>
      <c r="B487" s="79"/>
      <c r="C487" s="79"/>
      <c r="D487" s="79"/>
      <c r="E487" s="79"/>
      <c r="F487" s="79"/>
      <c r="G487" s="79"/>
      <c r="H487" s="80"/>
      <c r="I487" s="79"/>
      <c r="J487" s="79"/>
      <c r="K487" s="79"/>
      <c r="L487" s="79"/>
      <c r="M487" s="79"/>
      <c r="N487" s="79"/>
      <c r="O487" s="79"/>
      <c r="P487" s="79"/>
      <c r="Q487" s="79"/>
      <c r="S487" s="57" t="str">
        <f>IF($P$7="LIHTC",IF(ISBLANK($G487),"",VLOOKUP(IF($H487&gt;0,CONCATENATE($H487*100," ",$P$8),CONCATENATE($H487," ",$P$8)),'TC Income Limits'!A:I,HLOOKUP(Form!$E487,'TC Income Limits'!$B$1:$I$1,1,FALSE)+1,FALSE)),IF(ISBLANK($L487),"",VLOOKUP(IF($H487&gt;0,CONCATENATE($H487*100," ",$P$8),CONCATENATE($H487," ",$P$8)),'Income Limit'!A:L,HLOOKUP(Form!$E487,'Income Limit'!$E$1:$L$1,1,FALSE)+4,FALSE)))</f>
        <v/>
      </c>
      <c r="T487" s="92" t="str">
        <f>IF(OR(ISBLANK(B487),ISBLANK(E487),ISBLANK(G487),ISBLANK(H487),ISBLANK(L487),ISBLANK(P451)),"",IF(P451="lihtc", VLOOKUP(IF($H487&gt;0,CONCATENATE($H487*100," ",$P$8),CONCATENATE($H487," ",$P$8)),'TC Rent Limits'!A:I,HLOOKUP(Form!$B487+1,'TC Rent Limits'!$B$1:$I$1,1,FALSE)+1,FALSE),IF(P451="state",VLOOKUP(IF($H487&gt;0,CONCATENATE($H487*100," ",$P$8),CONCATENATE($H487," ",$P$8)),'Rent Limit'!A:L,HLOOKUP(Form!$E487,'Rent Limit'!$E$1:$L$1,1,FALSE)+4,FALSE),"")))</f>
        <v/>
      </c>
    </row>
    <row r="488" spans="1:20" x14ac:dyDescent="0.25">
      <c r="A488" s="79"/>
      <c r="B488" s="79"/>
      <c r="C488" s="79"/>
      <c r="D488" s="79"/>
      <c r="E488" s="79"/>
      <c r="F488" s="79"/>
      <c r="G488" s="79"/>
      <c r="H488" s="80"/>
      <c r="I488" s="79"/>
      <c r="J488" s="79"/>
      <c r="K488" s="79"/>
      <c r="L488" s="79"/>
      <c r="M488" s="79"/>
      <c r="N488" s="79"/>
      <c r="O488" s="79"/>
      <c r="P488" s="79"/>
      <c r="Q488" s="79"/>
      <c r="S488" s="57" t="str">
        <f>IF($P$7="LIHTC",IF(ISBLANK($G488),"",VLOOKUP(IF($H488&gt;0,CONCATENATE($H488*100," ",$P$8),CONCATENATE($H488," ",$P$8)),'TC Income Limits'!A:I,HLOOKUP(Form!$E488,'TC Income Limits'!$B$1:$I$1,1,FALSE)+1,FALSE)),IF(ISBLANK($L488),"",VLOOKUP(IF($H488&gt;0,CONCATENATE($H488*100," ",$P$8),CONCATENATE($H488," ",$P$8)),'Income Limit'!A:L,HLOOKUP(Form!$E488,'Income Limit'!$E$1:$L$1,1,FALSE)+4,FALSE)))</f>
        <v/>
      </c>
      <c r="T488" s="92" t="str">
        <f>IF(OR(ISBLANK(B488),ISBLANK(E488),ISBLANK(G488),ISBLANK(H488),ISBLANK(L488),ISBLANK(P452)),"",IF(P452="lihtc", VLOOKUP(IF($H488&gt;0,CONCATENATE($H488*100," ",$P$8),CONCATENATE($H488," ",$P$8)),'TC Rent Limits'!A:I,HLOOKUP(Form!$B488+1,'TC Rent Limits'!$B$1:$I$1,1,FALSE)+1,FALSE),IF(P452="state",VLOOKUP(IF($H488&gt;0,CONCATENATE($H488*100," ",$P$8),CONCATENATE($H488," ",$P$8)),'Rent Limit'!A:L,HLOOKUP(Form!$E488,'Rent Limit'!$E$1:$L$1,1,FALSE)+4,FALSE),"")))</f>
        <v/>
      </c>
    </row>
    <row r="489" spans="1:20" x14ac:dyDescent="0.25">
      <c r="A489" s="79"/>
      <c r="B489" s="79"/>
      <c r="C489" s="79"/>
      <c r="D489" s="79"/>
      <c r="E489" s="79"/>
      <c r="F489" s="79"/>
      <c r="G489" s="79"/>
      <c r="H489" s="80"/>
      <c r="I489" s="79"/>
      <c r="J489" s="79"/>
      <c r="K489" s="79"/>
      <c r="L489" s="79"/>
      <c r="M489" s="79"/>
      <c r="N489" s="79"/>
      <c r="O489" s="79"/>
      <c r="P489" s="79"/>
      <c r="Q489" s="79"/>
      <c r="S489" s="57" t="str">
        <f>IF($P$7="LIHTC",IF(ISBLANK($G489),"",VLOOKUP(IF($H489&gt;0,CONCATENATE($H489*100," ",$P$8),CONCATENATE($H489," ",$P$8)),'TC Income Limits'!A:I,HLOOKUP(Form!$E489,'TC Income Limits'!$B$1:$I$1,1,FALSE)+1,FALSE)),IF(ISBLANK($L489),"",VLOOKUP(IF($H489&gt;0,CONCATENATE($H489*100," ",$P$8),CONCATENATE($H489," ",$P$8)),'Income Limit'!A:L,HLOOKUP(Form!$E489,'Income Limit'!$E$1:$L$1,1,FALSE)+4,FALSE)))</f>
        <v/>
      </c>
      <c r="T489" s="92" t="str">
        <f>IF(OR(ISBLANK(B489),ISBLANK(E489),ISBLANK(G489),ISBLANK(H489),ISBLANK(L489),ISBLANK(P453)),"",IF(P453="lihtc", VLOOKUP(IF($H489&gt;0,CONCATENATE($H489*100," ",$P$8),CONCATENATE($H489," ",$P$8)),'TC Rent Limits'!A:I,HLOOKUP(Form!$B489+1,'TC Rent Limits'!$B$1:$I$1,1,FALSE)+1,FALSE),IF(P453="state",VLOOKUP(IF($H489&gt;0,CONCATENATE($H489*100," ",$P$8),CONCATENATE($H489," ",$P$8)),'Rent Limit'!A:L,HLOOKUP(Form!$E489,'Rent Limit'!$E$1:$L$1,1,FALSE)+4,FALSE),"")))</f>
        <v/>
      </c>
    </row>
    <row r="490" spans="1:20" x14ac:dyDescent="0.25">
      <c r="A490" s="79"/>
      <c r="B490" s="79"/>
      <c r="C490" s="79"/>
      <c r="D490" s="79"/>
      <c r="E490" s="79"/>
      <c r="F490" s="79"/>
      <c r="G490" s="79"/>
      <c r="H490" s="80"/>
      <c r="I490" s="79"/>
      <c r="J490" s="79"/>
      <c r="K490" s="79"/>
      <c r="L490" s="79"/>
      <c r="M490" s="79"/>
      <c r="N490" s="79"/>
      <c r="O490" s="79"/>
      <c r="P490" s="79"/>
      <c r="Q490" s="79"/>
      <c r="S490" s="57" t="str">
        <f>IF($P$7="LIHTC",IF(ISBLANK($G490),"",VLOOKUP(IF($H490&gt;0,CONCATENATE($H490*100," ",$P$8),CONCATENATE($H490," ",$P$8)),'TC Income Limits'!A:I,HLOOKUP(Form!$E490,'TC Income Limits'!$B$1:$I$1,1,FALSE)+1,FALSE)),IF(ISBLANK($L490),"",VLOOKUP(IF($H490&gt;0,CONCATENATE($H490*100," ",$P$8),CONCATENATE($H490," ",$P$8)),'Income Limit'!A:L,HLOOKUP(Form!$E490,'Income Limit'!$E$1:$L$1,1,FALSE)+4,FALSE)))</f>
        <v/>
      </c>
      <c r="T490" s="92" t="str">
        <f>IF(OR(ISBLANK(B490),ISBLANK(E490),ISBLANK(G490),ISBLANK(H490),ISBLANK(L490),ISBLANK(P454)),"",IF(P454="lihtc", VLOOKUP(IF($H490&gt;0,CONCATENATE($H490*100," ",$P$8),CONCATENATE($H490," ",$P$8)),'TC Rent Limits'!A:I,HLOOKUP(Form!$B490+1,'TC Rent Limits'!$B$1:$I$1,1,FALSE)+1,FALSE),IF(P454="state",VLOOKUP(IF($H490&gt;0,CONCATENATE($H490*100," ",$P$8),CONCATENATE($H490," ",$P$8)),'Rent Limit'!A:L,HLOOKUP(Form!$E490,'Rent Limit'!$E$1:$L$1,1,FALSE)+4,FALSE),"")))</f>
        <v/>
      </c>
    </row>
    <row r="491" spans="1:20" x14ac:dyDescent="0.25">
      <c r="A491" s="79"/>
      <c r="B491" s="79"/>
      <c r="C491" s="79"/>
      <c r="D491" s="79"/>
      <c r="E491" s="79"/>
      <c r="F491" s="79"/>
      <c r="G491" s="79"/>
      <c r="H491" s="80"/>
      <c r="I491" s="79"/>
      <c r="J491" s="79"/>
      <c r="K491" s="79"/>
      <c r="L491" s="79"/>
      <c r="M491" s="79"/>
      <c r="N491" s="79"/>
      <c r="O491" s="79"/>
      <c r="P491" s="79"/>
      <c r="Q491" s="79"/>
      <c r="S491" s="57" t="str">
        <f>IF($P$7="LIHTC",IF(ISBLANK($G491),"",VLOOKUP(IF($H491&gt;0,CONCATENATE($H491*100," ",$P$8),CONCATENATE($H491," ",$P$8)),'TC Income Limits'!A:I,HLOOKUP(Form!$E491,'TC Income Limits'!$B$1:$I$1,1,FALSE)+1,FALSE)),IF(ISBLANK($L491),"",VLOOKUP(IF($H491&gt;0,CONCATENATE($H491*100," ",$P$8),CONCATENATE($H491," ",$P$8)),'Income Limit'!A:L,HLOOKUP(Form!$E491,'Income Limit'!$E$1:$L$1,1,FALSE)+4,FALSE)))</f>
        <v/>
      </c>
      <c r="T491" s="92" t="str">
        <f>IF(OR(ISBLANK(B491),ISBLANK(E491),ISBLANK(G491),ISBLANK(H491),ISBLANK(L491),ISBLANK(P455)),"",IF(P455="lihtc", VLOOKUP(IF($H491&gt;0,CONCATENATE($H491*100," ",$P$8),CONCATENATE($H491," ",$P$8)),'TC Rent Limits'!A:I,HLOOKUP(Form!$B491+1,'TC Rent Limits'!$B$1:$I$1,1,FALSE)+1,FALSE),IF(P455="state",VLOOKUP(IF($H491&gt;0,CONCATENATE($H491*100," ",$P$8),CONCATENATE($H491," ",$P$8)),'Rent Limit'!A:L,HLOOKUP(Form!$E491,'Rent Limit'!$E$1:$L$1,1,FALSE)+4,FALSE),"")))</f>
        <v/>
      </c>
    </row>
    <row r="492" spans="1:20" x14ac:dyDescent="0.25">
      <c r="A492" s="79"/>
      <c r="B492" s="79"/>
      <c r="C492" s="79"/>
      <c r="D492" s="79"/>
      <c r="E492" s="79"/>
      <c r="F492" s="79"/>
      <c r="G492" s="79"/>
      <c r="H492" s="80"/>
      <c r="I492" s="79"/>
      <c r="J492" s="79"/>
      <c r="K492" s="79"/>
      <c r="L492" s="79"/>
      <c r="M492" s="79"/>
      <c r="N492" s="79"/>
      <c r="O492" s="79"/>
      <c r="P492" s="79"/>
      <c r="Q492" s="79"/>
      <c r="S492" s="57" t="str">
        <f>IF($P$7="LIHTC",IF(ISBLANK($G492),"",VLOOKUP(IF($H492&gt;0,CONCATENATE($H492*100," ",$P$8),CONCATENATE($H492," ",$P$8)),'TC Income Limits'!A:I,HLOOKUP(Form!$E492,'TC Income Limits'!$B$1:$I$1,1,FALSE)+1,FALSE)),IF(ISBLANK($L492),"",VLOOKUP(IF($H492&gt;0,CONCATENATE($H492*100," ",$P$8),CONCATENATE($H492," ",$P$8)),'Income Limit'!A:L,HLOOKUP(Form!$E492,'Income Limit'!$E$1:$L$1,1,FALSE)+4,FALSE)))</f>
        <v/>
      </c>
      <c r="T492" s="92" t="str">
        <f>IF(OR(ISBLANK(B492),ISBLANK(E492),ISBLANK(G492),ISBLANK(H492),ISBLANK(L492),ISBLANK(P456)),"",IF(P456="lihtc", VLOOKUP(IF($H492&gt;0,CONCATENATE($H492*100," ",$P$8),CONCATENATE($H492," ",$P$8)),'TC Rent Limits'!A:I,HLOOKUP(Form!$B492+1,'TC Rent Limits'!$B$1:$I$1,1,FALSE)+1,FALSE),IF(P456="state",VLOOKUP(IF($H492&gt;0,CONCATENATE($H492*100," ",$P$8),CONCATENATE($H492," ",$P$8)),'Rent Limit'!A:L,HLOOKUP(Form!$E492,'Rent Limit'!$E$1:$L$1,1,FALSE)+4,FALSE),"")))</f>
        <v/>
      </c>
    </row>
    <row r="493" spans="1:20" x14ac:dyDescent="0.25">
      <c r="A493" s="79"/>
      <c r="B493" s="79"/>
      <c r="C493" s="79"/>
      <c r="D493" s="79"/>
      <c r="E493" s="79"/>
      <c r="F493" s="79"/>
      <c r="G493" s="79"/>
      <c r="H493" s="80"/>
      <c r="I493" s="79"/>
      <c r="J493" s="79"/>
      <c r="K493" s="79"/>
      <c r="L493" s="79"/>
      <c r="M493" s="79"/>
      <c r="N493" s="79"/>
      <c r="O493" s="79"/>
      <c r="P493" s="79"/>
      <c r="Q493" s="79"/>
      <c r="S493" s="57" t="str">
        <f>IF($P$7="LIHTC",IF(ISBLANK($G493),"",VLOOKUP(IF($H493&gt;0,CONCATENATE($H493*100," ",$P$8),CONCATENATE($H493," ",$P$8)),'TC Income Limits'!A:I,HLOOKUP(Form!$E493,'TC Income Limits'!$B$1:$I$1,1,FALSE)+1,FALSE)),IF(ISBLANK($L493),"",VLOOKUP(IF($H493&gt;0,CONCATENATE($H493*100," ",$P$8),CONCATENATE($H493," ",$P$8)),'Income Limit'!A:L,HLOOKUP(Form!$E493,'Income Limit'!$E$1:$L$1,1,FALSE)+4,FALSE)))</f>
        <v/>
      </c>
      <c r="T493" s="92" t="str">
        <f>IF(OR(ISBLANK(B493),ISBLANK(E493),ISBLANK(G493),ISBLANK(H493),ISBLANK(L493),ISBLANK(P457)),"",IF(P457="lihtc", VLOOKUP(IF($H493&gt;0,CONCATENATE($H493*100," ",$P$8),CONCATENATE($H493," ",$P$8)),'TC Rent Limits'!A:I,HLOOKUP(Form!$B493+1,'TC Rent Limits'!$B$1:$I$1,1,FALSE)+1,FALSE),IF(P457="state",VLOOKUP(IF($H493&gt;0,CONCATENATE($H493*100," ",$P$8),CONCATENATE($H493," ",$P$8)),'Rent Limit'!A:L,HLOOKUP(Form!$E493,'Rent Limit'!$E$1:$L$1,1,FALSE)+4,FALSE),"")))</f>
        <v/>
      </c>
    </row>
    <row r="494" spans="1:20" x14ac:dyDescent="0.25">
      <c r="A494" s="79"/>
      <c r="B494" s="79"/>
      <c r="C494" s="79"/>
      <c r="D494" s="79"/>
      <c r="E494" s="79"/>
      <c r="F494" s="79"/>
      <c r="G494" s="79"/>
      <c r="H494" s="80"/>
      <c r="I494" s="79"/>
      <c r="J494" s="79"/>
      <c r="K494" s="79"/>
      <c r="L494" s="79"/>
      <c r="M494" s="79"/>
      <c r="N494" s="79"/>
      <c r="O494" s="79"/>
      <c r="P494" s="79"/>
      <c r="Q494" s="79"/>
      <c r="S494" s="57" t="str">
        <f>IF($P$7="LIHTC",IF(ISBLANK($G494),"",VLOOKUP(IF($H494&gt;0,CONCATENATE($H494*100," ",$P$8),CONCATENATE($H494," ",$P$8)),'TC Income Limits'!A:I,HLOOKUP(Form!$E494,'TC Income Limits'!$B$1:$I$1,1,FALSE)+1,FALSE)),IF(ISBLANK($L494),"",VLOOKUP(IF($H494&gt;0,CONCATENATE($H494*100," ",$P$8),CONCATENATE($H494," ",$P$8)),'Income Limit'!A:L,HLOOKUP(Form!$E494,'Income Limit'!$E$1:$L$1,1,FALSE)+4,FALSE)))</f>
        <v/>
      </c>
      <c r="T494" s="92" t="str">
        <f>IF(OR(ISBLANK(B494),ISBLANK(E494),ISBLANK(G494),ISBLANK(H494),ISBLANK(L494),ISBLANK(P458)),"",IF(P458="lihtc", VLOOKUP(IF($H494&gt;0,CONCATENATE($H494*100," ",$P$8),CONCATENATE($H494," ",$P$8)),'TC Rent Limits'!A:I,HLOOKUP(Form!$B494+1,'TC Rent Limits'!$B$1:$I$1,1,FALSE)+1,FALSE),IF(P458="state",VLOOKUP(IF($H494&gt;0,CONCATENATE($H494*100," ",$P$8),CONCATENATE($H494," ",$P$8)),'Rent Limit'!A:L,HLOOKUP(Form!$E494,'Rent Limit'!$E$1:$L$1,1,FALSE)+4,FALSE),"")))</f>
        <v/>
      </c>
    </row>
    <row r="495" spans="1:20" x14ac:dyDescent="0.25">
      <c r="A495" s="79"/>
      <c r="B495" s="79"/>
      <c r="C495" s="79"/>
      <c r="D495" s="79"/>
      <c r="E495" s="79"/>
      <c r="F495" s="79"/>
      <c r="G495" s="79"/>
      <c r="H495" s="80"/>
      <c r="I495" s="79"/>
      <c r="J495" s="79"/>
      <c r="K495" s="79"/>
      <c r="L495" s="79"/>
      <c r="M495" s="79"/>
      <c r="N495" s="79"/>
      <c r="O495" s="79"/>
      <c r="P495" s="79"/>
      <c r="Q495" s="79"/>
      <c r="S495" s="57" t="str">
        <f>IF($P$7="LIHTC",IF(ISBLANK($G495),"",VLOOKUP(IF($H495&gt;0,CONCATENATE($H495*100," ",$P$8),CONCATENATE($H495," ",$P$8)),'TC Income Limits'!A:I,HLOOKUP(Form!$E495,'TC Income Limits'!$B$1:$I$1,1,FALSE)+1,FALSE)),IF(ISBLANK($L495),"",VLOOKUP(IF($H495&gt;0,CONCATENATE($H495*100," ",$P$8),CONCATENATE($H495," ",$P$8)),'Income Limit'!A:L,HLOOKUP(Form!$E495,'Income Limit'!$E$1:$L$1,1,FALSE)+4,FALSE)))</f>
        <v/>
      </c>
      <c r="T495" s="92" t="str">
        <f>IF(OR(ISBLANK(B495),ISBLANK(E495),ISBLANK(G495),ISBLANK(H495),ISBLANK(L495),ISBLANK(P459)),"",IF(P459="lihtc", VLOOKUP(IF($H495&gt;0,CONCATENATE($H495*100," ",$P$8),CONCATENATE($H495," ",$P$8)),'TC Rent Limits'!A:I,HLOOKUP(Form!$B495+1,'TC Rent Limits'!$B$1:$I$1,1,FALSE)+1,FALSE),IF(P459="state",VLOOKUP(IF($H495&gt;0,CONCATENATE($H495*100," ",$P$8),CONCATENATE($H495," ",$P$8)),'Rent Limit'!A:L,HLOOKUP(Form!$E495,'Rent Limit'!$E$1:$L$1,1,FALSE)+4,FALSE),"")))</f>
        <v/>
      </c>
    </row>
    <row r="496" spans="1:20" x14ac:dyDescent="0.25">
      <c r="A496" s="79"/>
      <c r="B496" s="79"/>
      <c r="C496" s="79"/>
      <c r="D496" s="79"/>
      <c r="E496" s="79"/>
      <c r="F496" s="79"/>
      <c r="G496" s="79"/>
      <c r="H496" s="80"/>
      <c r="I496" s="79"/>
      <c r="J496" s="79"/>
      <c r="K496" s="79"/>
      <c r="L496" s="79"/>
      <c r="M496" s="79"/>
      <c r="N496" s="79"/>
      <c r="O496" s="79"/>
      <c r="P496" s="79"/>
      <c r="Q496" s="79"/>
      <c r="S496" s="57" t="str">
        <f>IF($P$7="LIHTC",IF(ISBLANK($G496),"",VLOOKUP(IF($H496&gt;0,CONCATENATE($H496*100," ",$P$8),CONCATENATE($H496," ",$P$8)),'TC Income Limits'!A:I,HLOOKUP(Form!$E496,'TC Income Limits'!$B$1:$I$1,1,FALSE)+1,FALSE)),IF(ISBLANK($L496),"",VLOOKUP(IF($H496&gt;0,CONCATENATE($H496*100," ",$P$8),CONCATENATE($H496," ",$P$8)),'Income Limit'!A:L,HLOOKUP(Form!$E496,'Income Limit'!$E$1:$L$1,1,FALSE)+4,FALSE)))</f>
        <v/>
      </c>
      <c r="T496" s="92" t="str">
        <f>IF(OR(ISBLANK(B496),ISBLANK(E496),ISBLANK(G496),ISBLANK(H496),ISBLANK(L496),ISBLANK(P460)),"",IF(P460="lihtc", VLOOKUP(IF($H496&gt;0,CONCATENATE($H496*100," ",$P$8),CONCATENATE($H496," ",$P$8)),'TC Rent Limits'!A:I,HLOOKUP(Form!$B496+1,'TC Rent Limits'!$B$1:$I$1,1,FALSE)+1,FALSE),IF(P460="state",VLOOKUP(IF($H496&gt;0,CONCATENATE($H496*100," ",$P$8),CONCATENATE($H496," ",$P$8)),'Rent Limit'!A:L,HLOOKUP(Form!$E496,'Rent Limit'!$E$1:$L$1,1,FALSE)+4,FALSE),"")))</f>
        <v/>
      </c>
    </row>
    <row r="497" spans="1:20" x14ac:dyDescent="0.25">
      <c r="A497" s="79"/>
      <c r="B497" s="79"/>
      <c r="C497" s="79"/>
      <c r="D497" s="79"/>
      <c r="E497" s="79"/>
      <c r="F497" s="79"/>
      <c r="G497" s="79"/>
      <c r="H497" s="80"/>
      <c r="I497" s="79"/>
      <c r="J497" s="79"/>
      <c r="K497" s="79"/>
      <c r="L497" s="79"/>
      <c r="M497" s="79"/>
      <c r="N497" s="79"/>
      <c r="O497" s="79"/>
      <c r="P497" s="79"/>
      <c r="Q497" s="79"/>
      <c r="S497" s="57" t="str">
        <f>IF($P$7="LIHTC",IF(ISBLANK($G497),"",VLOOKUP(IF($H497&gt;0,CONCATENATE($H497*100," ",$P$8),CONCATENATE($H497," ",$P$8)),'TC Income Limits'!A:I,HLOOKUP(Form!$E497,'TC Income Limits'!$B$1:$I$1,1,FALSE)+1,FALSE)),IF(ISBLANK($L497),"",VLOOKUP(IF($H497&gt;0,CONCATENATE($H497*100," ",$P$8),CONCATENATE($H497," ",$P$8)),'Income Limit'!A:L,HLOOKUP(Form!$E497,'Income Limit'!$E$1:$L$1,1,FALSE)+4,FALSE)))</f>
        <v/>
      </c>
      <c r="T497" s="92" t="str">
        <f>IF(OR(ISBLANK(B497),ISBLANK(E497),ISBLANK(G497),ISBLANK(H497),ISBLANK(L497),ISBLANK(P461)),"",IF(P461="lihtc", VLOOKUP(IF($H497&gt;0,CONCATENATE($H497*100," ",$P$8),CONCATENATE($H497," ",$P$8)),'TC Rent Limits'!A:I,HLOOKUP(Form!$B497+1,'TC Rent Limits'!$B$1:$I$1,1,FALSE)+1,FALSE),IF(P461="state",VLOOKUP(IF($H497&gt;0,CONCATENATE($H497*100," ",$P$8),CONCATENATE($H497," ",$P$8)),'Rent Limit'!A:L,HLOOKUP(Form!$E497,'Rent Limit'!$E$1:$L$1,1,FALSE)+4,FALSE),"")))</f>
        <v/>
      </c>
    </row>
    <row r="498" spans="1:20" x14ac:dyDescent="0.25">
      <c r="A498" s="79"/>
      <c r="B498" s="79"/>
      <c r="C498" s="79"/>
      <c r="D498" s="79"/>
      <c r="E498" s="79"/>
      <c r="F498" s="79"/>
      <c r="G498" s="79"/>
      <c r="H498" s="80"/>
      <c r="I498" s="79"/>
      <c r="J498" s="79"/>
      <c r="K498" s="79"/>
      <c r="L498" s="79"/>
      <c r="M498" s="79"/>
      <c r="N498" s="79"/>
      <c r="O498" s="79"/>
      <c r="P498" s="79"/>
      <c r="Q498" s="79"/>
      <c r="S498" s="57" t="str">
        <f>IF($P$7="LIHTC",IF(ISBLANK($G498),"",VLOOKUP(IF($H498&gt;0,CONCATENATE($H498*100," ",$P$8),CONCATENATE($H498," ",$P$8)),'TC Income Limits'!A:I,HLOOKUP(Form!$E498,'TC Income Limits'!$B$1:$I$1,1,FALSE)+1,FALSE)),IF(ISBLANK($L498),"",VLOOKUP(IF($H498&gt;0,CONCATENATE($H498*100," ",$P$8),CONCATENATE($H498," ",$P$8)),'Income Limit'!A:L,HLOOKUP(Form!$E498,'Income Limit'!$E$1:$L$1,1,FALSE)+4,FALSE)))</f>
        <v/>
      </c>
      <c r="T498" s="92" t="str">
        <f>IF(OR(ISBLANK(B498),ISBLANK(E498),ISBLANK(G498),ISBLANK(H498),ISBLANK(L498),ISBLANK(P462)),"",IF(P462="lihtc", VLOOKUP(IF($H498&gt;0,CONCATENATE($H498*100," ",$P$8),CONCATENATE($H498," ",$P$8)),'TC Rent Limits'!A:I,HLOOKUP(Form!$B498+1,'TC Rent Limits'!$B$1:$I$1,1,FALSE)+1,FALSE),IF(P462="state",VLOOKUP(IF($H498&gt;0,CONCATENATE($H498*100," ",$P$8),CONCATENATE($H498," ",$P$8)),'Rent Limit'!A:L,HLOOKUP(Form!$E498,'Rent Limit'!$E$1:$L$1,1,FALSE)+4,FALSE),"")))</f>
        <v/>
      </c>
    </row>
    <row r="499" spans="1:20" x14ac:dyDescent="0.25">
      <c r="A499" s="79"/>
      <c r="B499" s="79"/>
      <c r="C499" s="79"/>
      <c r="D499" s="79"/>
      <c r="E499" s="79"/>
      <c r="F499" s="79"/>
      <c r="G499" s="79"/>
      <c r="H499" s="80"/>
      <c r="I499" s="79"/>
      <c r="J499" s="79"/>
      <c r="K499" s="79"/>
      <c r="L499" s="79"/>
      <c r="M499" s="79"/>
      <c r="N499" s="79"/>
      <c r="O499" s="79"/>
      <c r="P499" s="79"/>
      <c r="Q499" s="79"/>
      <c r="S499" s="57" t="str">
        <f>IF($P$7="LIHTC",IF(ISBLANK($G499),"",VLOOKUP(IF($H499&gt;0,CONCATENATE($H499*100," ",$P$8),CONCATENATE($H499," ",$P$8)),'TC Income Limits'!A:I,HLOOKUP(Form!$E499,'TC Income Limits'!$B$1:$I$1,1,FALSE)+1,FALSE)),IF(ISBLANK($L499),"",VLOOKUP(IF($H499&gt;0,CONCATENATE($H499*100," ",$P$8),CONCATENATE($H499," ",$P$8)),'Income Limit'!A:L,HLOOKUP(Form!$E499,'Income Limit'!$E$1:$L$1,1,FALSE)+4,FALSE)))</f>
        <v/>
      </c>
      <c r="T499" s="92" t="str">
        <f>IF(OR(ISBLANK(B499),ISBLANK(E499),ISBLANK(G499),ISBLANK(H499),ISBLANK(L499),ISBLANK(P463)),"",IF(P463="lihtc", VLOOKUP(IF($H499&gt;0,CONCATENATE($H499*100," ",$P$8),CONCATENATE($H499," ",$P$8)),'TC Rent Limits'!A:I,HLOOKUP(Form!$B499+1,'TC Rent Limits'!$B$1:$I$1,1,FALSE)+1,FALSE),IF(P463="state",VLOOKUP(IF($H499&gt;0,CONCATENATE($H499*100," ",$P$8),CONCATENATE($H499," ",$P$8)),'Rent Limit'!A:L,HLOOKUP(Form!$E499,'Rent Limit'!$E$1:$L$1,1,FALSE)+4,FALSE),"")))</f>
        <v/>
      </c>
    </row>
    <row r="500" spans="1:20" x14ac:dyDescent="0.25">
      <c r="A500" s="79"/>
      <c r="B500" s="79"/>
      <c r="C500" s="79"/>
      <c r="D500" s="79"/>
      <c r="E500" s="79"/>
      <c r="F500" s="79"/>
      <c r="G500" s="79"/>
      <c r="H500" s="80"/>
      <c r="I500" s="79"/>
      <c r="J500" s="79"/>
      <c r="K500" s="79"/>
      <c r="L500" s="79"/>
      <c r="M500" s="79"/>
      <c r="N500" s="79"/>
      <c r="O500" s="79"/>
      <c r="P500" s="79"/>
      <c r="Q500" s="79"/>
      <c r="S500" s="57" t="str">
        <f>IF($P$7="LIHTC",IF(ISBLANK($G500),"",VLOOKUP(IF($H500&gt;0,CONCATENATE($H500*100," ",$P$8),CONCATENATE($H500," ",$P$8)),'TC Income Limits'!A:I,HLOOKUP(Form!$E500,'TC Income Limits'!$B$1:$I$1,1,FALSE)+1,FALSE)),IF(ISBLANK($L500),"",VLOOKUP(IF($H500&gt;0,CONCATENATE($H500*100," ",$P$8),CONCATENATE($H500," ",$P$8)),'Income Limit'!A:L,HLOOKUP(Form!$E500,'Income Limit'!$E$1:$L$1,1,FALSE)+4,FALSE)))</f>
        <v/>
      </c>
      <c r="T500" s="92" t="str">
        <f>IF(OR(ISBLANK(B500),ISBLANK(E500),ISBLANK(G500),ISBLANK(H500),ISBLANK(L500),ISBLANK(P464)),"",IF(P464="lihtc", VLOOKUP(IF($H500&gt;0,CONCATENATE($H500*100," ",$P$8),CONCATENATE($H500," ",$P$8)),'TC Rent Limits'!A:I,HLOOKUP(Form!$B500+1,'TC Rent Limits'!$B$1:$I$1,1,FALSE)+1,FALSE),IF(P464="state",VLOOKUP(IF($H500&gt;0,CONCATENATE($H500*100," ",$P$8),CONCATENATE($H500," ",$P$8)),'Rent Limit'!A:L,HLOOKUP(Form!$E500,'Rent Limit'!$E$1:$L$1,1,FALSE)+4,FALSE),"")))</f>
        <v/>
      </c>
    </row>
    <row r="501" spans="1:20" x14ac:dyDescent="0.25">
      <c r="A501" s="79"/>
      <c r="B501" s="79"/>
      <c r="C501" s="79"/>
      <c r="D501" s="79"/>
      <c r="E501" s="79"/>
      <c r="F501" s="79"/>
      <c r="G501" s="79"/>
      <c r="H501" s="80"/>
      <c r="I501" s="79"/>
      <c r="J501" s="79"/>
      <c r="K501" s="79"/>
      <c r="L501" s="79"/>
      <c r="M501" s="79"/>
      <c r="N501" s="79"/>
      <c r="O501" s="79"/>
      <c r="P501" s="79"/>
      <c r="Q501" s="79"/>
      <c r="S501" s="57" t="str">
        <f>IF($P$7="LIHTC",IF(ISBLANK($G501),"",VLOOKUP(IF($H501&gt;0,CONCATENATE($H501*100," ",$P$8),CONCATENATE($H501," ",$P$8)),'TC Income Limits'!A:I,HLOOKUP(Form!$E501,'TC Income Limits'!$B$1:$I$1,1,FALSE)+1,FALSE)),IF(ISBLANK($L501),"",VLOOKUP(IF($H501&gt;0,CONCATENATE($H501*100," ",$P$8),CONCATENATE($H501," ",$P$8)),'Income Limit'!A:L,HLOOKUP(Form!$E501,'Income Limit'!$E$1:$L$1,1,FALSE)+4,FALSE)))</f>
        <v/>
      </c>
      <c r="T501" s="92" t="str">
        <f>IF(OR(ISBLANK(B501),ISBLANK(E501),ISBLANK(G501),ISBLANK(H501),ISBLANK(L501),ISBLANK(P465)),"",IF(P465="lihtc", VLOOKUP(IF($H501&gt;0,CONCATENATE($H501*100," ",$P$8),CONCATENATE($H501," ",$P$8)),'TC Rent Limits'!A:I,HLOOKUP(Form!$B501+1,'TC Rent Limits'!$B$1:$I$1,1,FALSE)+1,FALSE),IF(P465="state",VLOOKUP(IF($H501&gt;0,CONCATENATE($H501*100," ",$P$8),CONCATENATE($H501," ",$P$8)),'Rent Limit'!A:L,HLOOKUP(Form!$E501,'Rent Limit'!$E$1:$L$1,1,FALSE)+4,FALSE),"")))</f>
        <v/>
      </c>
    </row>
    <row r="502" spans="1:20" x14ac:dyDescent="0.25">
      <c r="A502" s="79"/>
      <c r="B502" s="79"/>
      <c r="C502" s="79"/>
      <c r="D502" s="79"/>
      <c r="E502" s="79"/>
      <c r="F502" s="79"/>
      <c r="G502" s="79"/>
      <c r="H502" s="80"/>
      <c r="I502" s="79"/>
      <c r="J502" s="79"/>
      <c r="K502" s="79"/>
      <c r="L502" s="79"/>
      <c r="M502" s="79"/>
      <c r="N502" s="79"/>
      <c r="O502" s="79"/>
      <c r="P502" s="79"/>
      <c r="Q502" s="79"/>
      <c r="S502" s="57" t="str">
        <f>IF($P$7="LIHTC",IF(ISBLANK($G502),"",VLOOKUP(IF($H502&gt;0,CONCATENATE($H502*100," ",$P$8),CONCATENATE($H502," ",$P$8)),'TC Income Limits'!A:I,HLOOKUP(Form!$E502,'TC Income Limits'!$B$1:$I$1,1,FALSE)+1,FALSE)),IF(ISBLANK($L502),"",VLOOKUP(IF($H502&gt;0,CONCATENATE($H502*100," ",$P$8),CONCATENATE($H502," ",$P$8)),'Income Limit'!A:L,HLOOKUP(Form!$E502,'Income Limit'!$E$1:$L$1,1,FALSE)+4,FALSE)))</f>
        <v/>
      </c>
      <c r="T502" s="92" t="str">
        <f>IF(OR(ISBLANK(B502),ISBLANK(E502),ISBLANK(G502),ISBLANK(H502),ISBLANK(L502),ISBLANK(P466)),"",IF(P466="lihtc", VLOOKUP(IF($H502&gt;0,CONCATENATE($H502*100," ",$P$8),CONCATENATE($H502," ",$P$8)),'TC Rent Limits'!A:I,HLOOKUP(Form!$B502+1,'TC Rent Limits'!$B$1:$I$1,1,FALSE)+1,FALSE),IF(P466="state",VLOOKUP(IF($H502&gt;0,CONCATENATE($H502*100," ",$P$8),CONCATENATE($H502," ",$P$8)),'Rent Limit'!A:L,HLOOKUP(Form!$E502,'Rent Limit'!$E$1:$L$1,1,FALSE)+4,FALSE),"")))</f>
        <v/>
      </c>
    </row>
    <row r="503" spans="1:20" x14ac:dyDescent="0.25">
      <c r="A503" s="79"/>
      <c r="B503" s="79"/>
      <c r="C503" s="79"/>
      <c r="D503" s="79"/>
      <c r="E503" s="79"/>
      <c r="F503" s="79"/>
      <c r="G503" s="79"/>
      <c r="H503" s="80"/>
      <c r="I503" s="79"/>
      <c r="J503" s="79"/>
      <c r="K503" s="79"/>
      <c r="L503" s="79"/>
      <c r="M503" s="79"/>
      <c r="N503" s="79"/>
      <c r="O503" s="79"/>
      <c r="P503" s="79"/>
      <c r="Q503" s="79"/>
      <c r="S503" s="57" t="str">
        <f>IF($P$7="LIHTC",IF(ISBLANK($G503),"",VLOOKUP(IF($H503&gt;0,CONCATENATE($H503*100," ",$P$8),CONCATENATE($H503," ",$P$8)),'TC Income Limits'!A:I,HLOOKUP(Form!$E503,'TC Income Limits'!$B$1:$I$1,1,FALSE)+1,FALSE)),IF(ISBLANK($L503),"",VLOOKUP(IF($H503&gt;0,CONCATENATE($H503*100," ",$P$8),CONCATENATE($H503," ",$P$8)),'Income Limit'!A:L,HLOOKUP(Form!$E503,'Income Limit'!$E$1:$L$1,1,FALSE)+4,FALSE)))</f>
        <v/>
      </c>
      <c r="T503" s="92" t="str">
        <f>IF(OR(ISBLANK(B503),ISBLANK(E503),ISBLANK(G503),ISBLANK(H503),ISBLANK(L503),ISBLANK(P467)),"",IF(P467="lihtc", VLOOKUP(IF($H503&gt;0,CONCATENATE($H503*100," ",$P$8),CONCATENATE($H503," ",$P$8)),'TC Rent Limits'!A:I,HLOOKUP(Form!$B503+1,'TC Rent Limits'!$B$1:$I$1,1,FALSE)+1,FALSE),IF(P467="state",VLOOKUP(IF($H503&gt;0,CONCATENATE($H503*100," ",$P$8),CONCATENATE($H503," ",$P$8)),'Rent Limit'!A:L,HLOOKUP(Form!$E503,'Rent Limit'!$E$1:$L$1,1,FALSE)+4,FALSE),"")))</f>
        <v/>
      </c>
    </row>
    <row r="504" spans="1:20" x14ac:dyDescent="0.25">
      <c r="A504" s="79"/>
      <c r="B504" s="79"/>
      <c r="C504" s="79"/>
      <c r="D504" s="79"/>
      <c r="E504" s="79"/>
      <c r="F504" s="79"/>
      <c r="G504" s="79"/>
      <c r="H504" s="80"/>
      <c r="I504" s="79"/>
      <c r="J504" s="79"/>
      <c r="K504" s="79"/>
      <c r="L504" s="79"/>
      <c r="M504" s="79"/>
      <c r="N504" s="79"/>
      <c r="O504" s="79"/>
      <c r="P504" s="79"/>
      <c r="Q504" s="79"/>
      <c r="S504" s="57" t="str">
        <f>IF($P$7="LIHTC",IF(ISBLANK($G504),"",VLOOKUP(IF($H504&gt;0,CONCATENATE($H504*100," ",$P$8),CONCATENATE($H504," ",$P$8)),'TC Income Limits'!A:I,HLOOKUP(Form!$E504,'TC Income Limits'!$B$1:$I$1,1,FALSE)+1,FALSE)),IF(ISBLANK($L504),"",VLOOKUP(IF($H504&gt;0,CONCATENATE($H504*100," ",$P$8),CONCATENATE($H504," ",$P$8)),'Income Limit'!A:L,HLOOKUP(Form!$E504,'Income Limit'!$E$1:$L$1,1,FALSE)+4,FALSE)))</f>
        <v/>
      </c>
      <c r="T504" s="92" t="str">
        <f>IF(OR(ISBLANK(B504),ISBLANK(E504),ISBLANK(G504),ISBLANK(H504),ISBLANK(L504),ISBLANK(P468)),"",IF(P468="lihtc", VLOOKUP(IF($H504&gt;0,CONCATENATE($H504*100," ",$P$8),CONCATENATE($H504," ",$P$8)),'TC Rent Limits'!A:I,HLOOKUP(Form!$B504+1,'TC Rent Limits'!$B$1:$I$1,1,FALSE)+1,FALSE),IF(P468="state",VLOOKUP(IF($H504&gt;0,CONCATENATE($H504*100," ",$P$8),CONCATENATE($H504," ",$P$8)),'Rent Limit'!A:L,HLOOKUP(Form!$E504,'Rent Limit'!$E$1:$L$1,1,FALSE)+4,FALSE),"")))</f>
        <v/>
      </c>
    </row>
    <row r="505" spans="1:20" x14ac:dyDescent="0.25">
      <c r="A505" s="79"/>
      <c r="B505" s="79"/>
      <c r="C505" s="79"/>
      <c r="D505" s="79"/>
      <c r="E505" s="79"/>
      <c r="F505" s="79"/>
      <c r="G505" s="79"/>
      <c r="H505" s="80"/>
      <c r="I505" s="79"/>
      <c r="J505" s="79"/>
      <c r="K505" s="79"/>
      <c r="L505" s="79"/>
      <c r="M505" s="79"/>
      <c r="N505" s="79"/>
      <c r="O505" s="79"/>
      <c r="P505" s="79"/>
      <c r="Q505" s="79"/>
      <c r="S505" s="57" t="str">
        <f>IF($P$7="LIHTC",IF(ISBLANK($G505),"",VLOOKUP(IF($H505&gt;0,CONCATENATE($H505*100," ",$P$8),CONCATENATE($H505," ",$P$8)),'TC Income Limits'!A:I,HLOOKUP(Form!$E505,'TC Income Limits'!$B$1:$I$1,1,FALSE)+1,FALSE)),IF(ISBLANK($L505),"",VLOOKUP(IF($H505&gt;0,CONCATENATE($H505*100," ",$P$8),CONCATENATE($H505," ",$P$8)),'Income Limit'!A:L,HLOOKUP(Form!$E505,'Income Limit'!$E$1:$L$1,1,FALSE)+4,FALSE)))</f>
        <v/>
      </c>
      <c r="T505" s="92" t="str">
        <f>IF(OR(ISBLANK(B505),ISBLANK(E505),ISBLANK(G505),ISBLANK(H505),ISBLANK(L505),ISBLANK(P469)),"",IF(P469="lihtc", VLOOKUP(IF($H505&gt;0,CONCATENATE($H505*100," ",$P$8),CONCATENATE($H505," ",$P$8)),'TC Rent Limits'!A:I,HLOOKUP(Form!$B505+1,'TC Rent Limits'!$B$1:$I$1,1,FALSE)+1,FALSE),IF(P469="state",VLOOKUP(IF($H505&gt;0,CONCATENATE($H505*100," ",$P$8),CONCATENATE($H505," ",$P$8)),'Rent Limit'!A:L,HLOOKUP(Form!$E505,'Rent Limit'!$E$1:$L$1,1,FALSE)+4,FALSE),"")))</f>
        <v/>
      </c>
    </row>
    <row r="506" spans="1:20" x14ac:dyDescent="0.25">
      <c r="A506" s="79"/>
      <c r="B506" s="79"/>
      <c r="C506" s="79"/>
      <c r="D506" s="79"/>
      <c r="E506" s="79"/>
      <c r="F506" s="79"/>
      <c r="G506" s="79"/>
      <c r="H506" s="80"/>
      <c r="I506" s="79"/>
      <c r="J506" s="79"/>
      <c r="K506" s="79"/>
      <c r="L506" s="79"/>
      <c r="M506" s="79"/>
      <c r="N506" s="79"/>
      <c r="O506" s="79"/>
      <c r="P506" s="79"/>
      <c r="Q506" s="79"/>
      <c r="S506" s="57" t="str">
        <f>IF($P$7="LIHTC",IF(ISBLANK($G506),"",VLOOKUP(IF($H506&gt;0,CONCATENATE($H506*100," ",$P$8),CONCATENATE($H506," ",$P$8)),'TC Income Limits'!A:I,HLOOKUP(Form!$E506,'TC Income Limits'!$B$1:$I$1,1,FALSE)+1,FALSE)),IF(ISBLANK($L506),"",VLOOKUP(IF($H506&gt;0,CONCATENATE($H506*100," ",$P$8),CONCATENATE($H506," ",$P$8)),'Income Limit'!A:L,HLOOKUP(Form!$E506,'Income Limit'!$E$1:$L$1,1,FALSE)+4,FALSE)))</f>
        <v/>
      </c>
      <c r="T506" s="92" t="str">
        <f>IF(OR(ISBLANK(B506),ISBLANK(E506),ISBLANK(G506),ISBLANK(H506),ISBLANK(L506),ISBLANK(P470)),"",IF(P470="lihtc", VLOOKUP(IF($H506&gt;0,CONCATENATE($H506*100," ",$P$8),CONCATENATE($H506," ",$P$8)),'TC Rent Limits'!A:I,HLOOKUP(Form!$B506+1,'TC Rent Limits'!$B$1:$I$1,1,FALSE)+1,FALSE),IF(P470="state",VLOOKUP(IF($H506&gt;0,CONCATENATE($H506*100," ",$P$8),CONCATENATE($H506," ",$P$8)),'Rent Limit'!A:L,HLOOKUP(Form!$E506,'Rent Limit'!$E$1:$L$1,1,FALSE)+4,FALSE),"")))</f>
        <v/>
      </c>
    </row>
    <row r="507" spans="1:20" x14ac:dyDescent="0.25">
      <c r="A507" s="79"/>
      <c r="B507" s="79"/>
      <c r="C507" s="79"/>
      <c r="D507" s="79"/>
      <c r="E507" s="79"/>
      <c r="F507" s="79"/>
      <c r="G507" s="79"/>
      <c r="H507" s="80"/>
      <c r="I507" s="79"/>
      <c r="J507" s="79"/>
      <c r="K507" s="79"/>
      <c r="L507" s="79"/>
      <c r="M507" s="79"/>
      <c r="N507" s="79"/>
      <c r="O507" s="79"/>
      <c r="P507" s="79"/>
      <c r="Q507" s="79"/>
      <c r="S507" s="57" t="str">
        <f>IF($P$7="LIHTC",IF(ISBLANK($G507),"",VLOOKUP(IF($H507&gt;0,CONCATENATE($H507*100," ",$P$8),CONCATENATE($H507," ",$P$8)),'TC Income Limits'!A:I,HLOOKUP(Form!$E507,'TC Income Limits'!$B$1:$I$1,1,FALSE)+1,FALSE)),IF(ISBLANK($L507),"",VLOOKUP(IF($H507&gt;0,CONCATENATE($H507*100," ",$P$8),CONCATENATE($H507," ",$P$8)),'Income Limit'!A:L,HLOOKUP(Form!$E507,'Income Limit'!$E$1:$L$1,1,FALSE)+4,FALSE)))</f>
        <v/>
      </c>
      <c r="T507" s="92" t="str">
        <f>IF(OR(ISBLANK(B507),ISBLANK(E507),ISBLANK(G507),ISBLANK(H507),ISBLANK(L507),ISBLANK(P471)),"",IF(P471="lihtc", VLOOKUP(IF($H507&gt;0,CONCATENATE($H507*100," ",$P$8),CONCATENATE($H507," ",$P$8)),'TC Rent Limits'!A:I,HLOOKUP(Form!$B507+1,'TC Rent Limits'!$B$1:$I$1,1,FALSE)+1,FALSE),IF(P471="state",VLOOKUP(IF($H507&gt;0,CONCATENATE($H507*100," ",$P$8),CONCATENATE($H507," ",$P$8)),'Rent Limit'!A:L,HLOOKUP(Form!$E507,'Rent Limit'!$E$1:$L$1,1,FALSE)+4,FALSE),"")))</f>
        <v/>
      </c>
    </row>
    <row r="508" spans="1:20" x14ac:dyDescent="0.25">
      <c r="A508" s="79"/>
      <c r="B508" s="79"/>
      <c r="C508" s="79"/>
      <c r="D508" s="79"/>
      <c r="E508" s="79"/>
      <c r="F508" s="79"/>
      <c r="G508" s="79"/>
      <c r="H508" s="80"/>
      <c r="I508" s="79"/>
      <c r="J508" s="79"/>
      <c r="K508" s="79"/>
      <c r="L508" s="79"/>
      <c r="M508" s="79"/>
      <c r="N508" s="79"/>
      <c r="O508" s="79"/>
      <c r="P508" s="79"/>
      <c r="Q508" s="79"/>
      <c r="S508" s="57" t="str">
        <f>IF($P$7="LIHTC",IF(ISBLANK($G508),"",VLOOKUP(IF($H508&gt;0,CONCATENATE($H508*100," ",$P$8),CONCATENATE($H508," ",$P$8)),'TC Income Limits'!A:I,HLOOKUP(Form!$E508,'TC Income Limits'!$B$1:$I$1,1,FALSE)+1,FALSE)),IF(ISBLANK($L508),"",VLOOKUP(IF($H508&gt;0,CONCATENATE($H508*100," ",$P$8),CONCATENATE($H508," ",$P$8)),'Income Limit'!A:L,HLOOKUP(Form!$E508,'Income Limit'!$E$1:$L$1,1,FALSE)+4,FALSE)))</f>
        <v/>
      </c>
      <c r="T508" s="92" t="str">
        <f>IF(OR(ISBLANK(B508),ISBLANK(E508),ISBLANK(G508),ISBLANK(H508),ISBLANK(L508),ISBLANK(P472)),"",IF(P472="lihtc", VLOOKUP(IF($H508&gt;0,CONCATENATE($H508*100," ",$P$8),CONCATENATE($H508," ",$P$8)),'TC Rent Limits'!A:I,HLOOKUP(Form!$B508+1,'TC Rent Limits'!$B$1:$I$1,1,FALSE)+1,FALSE),IF(P472="state",VLOOKUP(IF($H508&gt;0,CONCATENATE($H508*100," ",$P$8),CONCATENATE($H508," ",$P$8)),'Rent Limit'!A:L,HLOOKUP(Form!$E508,'Rent Limit'!$E$1:$L$1,1,FALSE)+4,FALSE),"")))</f>
        <v/>
      </c>
    </row>
    <row r="509" spans="1:20" x14ac:dyDescent="0.25">
      <c r="A509" s="79"/>
      <c r="B509" s="79"/>
      <c r="C509" s="79"/>
      <c r="D509" s="79"/>
      <c r="E509" s="79"/>
      <c r="F509" s="79"/>
      <c r="G509" s="79"/>
      <c r="H509" s="80"/>
      <c r="I509" s="79"/>
      <c r="J509" s="79"/>
      <c r="K509" s="79"/>
      <c r="L509" s="79"/>
      <c r="M509" s="79"/>
      <c r="N509" s="79"/>
      <c r="O509" s="79"/>
      <c r="P509" s="79"/>
      <c r="Q509" s="79"/>
      <c r="S509" s="57" t="str">
        <f>IF($P$7="LIHTC",IF(ISBLANK($G509),"",VLOOKUP(IF($H509&gt;0,CONCATENATE($H509*100," ",$P$8),CONCATENATE($H509," ",$P$8)),'TC Income Limits'!A:I,HLOOKUP(Form!$E509,'TC Income Limits'!$B$1:$I$1,1,FALSE)+1,FALSE)),IF(ISBLANK($L509),"",VLOOKUP(IF($H509&gt;0,CONCATENATE($H509*100," ",$P$8),CONCATENATE($H509," ",$P$8)),'Income Limit'!A:L,HLOOKUP(Form!$E509,'Income Limit'!$E$1:$L$1,1,FALSE)+4,FALSE)))</f>
        <v/>
      </c>
      <c r="T509" s="92" t="str">
        <f>IF(OR(ISBLANK(B509),ISBLANK(E509),ISBLANK(G509),ISBLANK(H509),ISBLANK(L509),ISBLANK(P473)),"",IF(P473="lihtc", VLOOKUP(IF($H509&gt;0,CONCATENATE($H509*100," ",$P$8),CONCATENATE($H509," ",$P$8)),'TC Rent Limits'!A:I,HLOOKUP(Form!$B509+1,'TC Rent Limits'!$B$1:$I$1,1,FALSE)+1,FALSE),IF(P473="state",VLOOKUP(IF($H509&gt;0,CONCATENATE($H509*100," ",$P$8),CONCATENATE($H509," ",$P$8)),'Rent Limit'!A:L,HLOOKUP(Form!$E509,'Rent Limit'!$E$1:$L$1,1,FALSE)+4,FALSE),"")))</f>
        <v/>
      </c>
    </row>
    <row r="510" spans="1:20" x14ac:dyDescent="0.25">
      <c r="A510" s="79"/>
      <c r="B510" s="79"/>
      <c r="C510" s="79"/>
      <c r="D510" s="79"/>
      <c r="E510" s="79"/>
      <c r="F510" s="79"/>
      <c r="G510" s="79"/>
      <c r="H510" s="80"/>
      <c r="I510" s="79"/>
      <c r="J510" s="79"/>
      <c r="K510" s="79"/>
      <c r="L510" s="79"/>
      <c r="M510" s="79"/>
      <c r="N510" s="79"/>
      <c r="O510" s="79"/>
      <c r="P510" s="79"/>
      <c r="Q510" s="79"/>
      <c r="S510" s="57" t="str">
        <f>IF($P$7="LIHTC",IF(ISBLANK($G510),"",VLOOKUP(IF($H510&gt;0,CONCATENATE($H510*100," ",$P$8),CONCATENATE($H510," ",$P$8)),'TC Income Limits'!A:I,HLOOKUP(Form!$E510,'TC Income Limits'!$B$1:$I$1,1,FALSE)+1,FALSE)),IF(ISBLANK($L510),"",VLOOKUP(IF($H510&gt;0,CONCATENATE($H510*100," ",$P$8),CONCATENATE($H510," ",$P$8)),'Income Limit'!A:L,HLOOKUP(Form!$E510,'Income Limit'!$E$1:$L$1,1,FALSE)+4,FALSE)))</f>
        <v/>
      </c>
      <c r="T510" s="92" t="str">
        <f>IF(OR(ISBLANK(B510),ISBLANK(E510),ISBLANK(G510),ISBLANK(H510),ISBLANK(L510),ISBLANK(P474)),"",IF(P474="lihtc", VLOOKUP(IF($H510&gt;0,CONCATENATE($H510*100," ",$P$8),CONCATENATE($H510," ",$P$8)),'TC Rent Limits'!A:I,HLOOKUP(Form!$B510+1,'TC Rent Limits'!$B$1:$I$1,1,FALSE)+1,FALSE),IF(P474="state",VLOOKUP(IF($H510&gt;0,CONCATENATE($H510*100," ",$P$8),CONCATENATE($H510," ",$P$8)),'Rent Limit'!A:L,HLOOKUP(Form!$E510,'Rent Limit'!$E$1:$L$1,1,FALSE)+4,FALSE),"")))</f>
        <v/>
      </c>
    </row>
    <row r="511" spans="1:20" x14ac:dyDescent="0.25">
      <c r="A511" s="79"/>
      <c r="B511" s="79"/>
      <c r="C511" s="79"/>
      <c r="D511" s="79"/>
      <c r="E511" s="79"/>
      <c r="F511" s="79"/>
      <c r="G511" s="79"/>
      <c r="H511" s="80"/>
      <c r="I511" s="79"/>
      <c r="J511" s="79"/>
      <c r="K511" s="79"/>
      <c r="L511" s="79"/>
      <c r="M511" s="79"/>
      <c r="N511" s="79"/>
      <c r="O511" s="79"/>
      <c r="P511" s="79"/>
      <c r="Q511" s="79"/>
      <c r="S511" s="57" t="str">
        <f>IF($P$7="LIHTC",IF(ISBLANK($G511),"",VLOOKUP(IF($H511&gt;0,CONCATENATE($H511*100," ",$P$8),CONCATENATE($H511," ",$P$8)),'TC Income Limits'!A:I,HLOOKUP(Form!$E511,'TC Income Limits'!$B$1:$I$1,1,FALSE)+1,FALSE)),IF(ISBLANK($L511),"",VLOOKUP(IF($H511&gt;0,CONCATENATE($H511*100," ",$P$8),CONCATENATE($H511," ",$P$8)),'Income Limit'!A:L,HLOOKUP(Form!$E511,'Income Limit'!$E$1:$L$1,1,FALSE)+4,FALSE)))</f>
        <v/>
      </c>
      <c r="T511" s="92" t="str">
        <f>IF(OR(ISBLANK(B511),ISBLANK(E511),ISBLANK(G511),ISBLANK(H511),ISBLANK(L511),ISBLANK(P475)),"",IF(P475="lihtc", VLOOKUP(IF($H511&gt;0,CONCATENATE($H511*100," ",$P$8),CONCATENATE($H511," ",$P$8)),'TC Rent Limits'!A:I,HLOOKUP(Form!$B511+1,'TC Rent Limits'!$B$1:$I$1,1,FALSE)+1,FALSE),IF(P475="state",VLOOKUP(IF($H511&gt;0,CONCATENATE($H511*100," ",$P$8),CONCATENATE($H511," ",$P$8)),'Rent Limit'!A:L,HLOOKUP(Form!$E511,'Rent Limit'!$E$1:$L$1,1,FALSE)+4,FALSE),"")))</f>
        <v/>
      </c>
    </row>
    <row r="512" spans="1:20" x14ac:dyDescent="0.25">
      <c r="A512" s="79"/>
      <c r="B512" s="79"/>
      <c r="C512" s="79"/>
      <c r="D512" s="79"/>
      <c r="E512" s="79"/>
      <c r="F512" s="79"/>
      <c r="G512" s="79"/>
      <c r="H512" s="80"/>
      <c r="I512" s="79"/>
      <c r="J512" s="79"/>
      <c r="K512" s="79"/>
      <c r="L512" s="79"/>
      <c r="M512" s="79"/>
      <c r="N512" s="79"/>
      <c r="O512" s="79"/>
      <c r="P512" s="79"/>
      <c r="Q512" s="79"/>
      <c r="S512" s="57" t="str">
        <f>IF($P$7="LIHTC",IF(ISBLANK($G512),"",VLOOKUP(IF($H512&gt;0,CONCATENATE($H512*100," ",$P$8),CONCATENATE($H512," ",$P$8)),'TC Income Limits'!A:I,HLOOKUP(Form!$E512,'TC Income Limits'!$B$1:$I$1,1,FALSE)+1,FALSE)),IF(ISBLANK($L512),"",VLOOKUP(IF($H512&gt;0,CONCATENATE($H512*100," ",$P$8),CONCATENATE($H512," ",$P$8)),'Income Limit'!A:L,HLOOKUP(Form!$E512,'Income Limit'!$E$1:$L$1,1,FALSE)+4,FALSE)))</f>
        <v/>
      </c>
      <c r="T512" s="92" t="str">
        <f>IF(OR(ISBLANK(B512),ISBLANK(E512),ISBLANK(G512),ISBLANK(H512),ISBLANK(L512),ISBLANK(P476)),"",IF(P476="lihtc", VLOOKUP(IF($H512&gt;0,CONCATENATE($H512*100," ",$P$8),CONCATENATE($H512," ",$P$8)),'TC Rent Limits'!A:I,HLOOKUP(Form!$B512+1,'TC Rent Limits'!$B$1:$I$1,1,FALSE)+1,FALSE),IF(P476="state",VLOOKUP(IF($H512&gt;0,CONCATENATE($H512*100," ",$P$8),CONCATENATE($H512," ",$P$8)),'Rent Limit'!A:L,HLOOKUP(Form!$E512,'Rent Limit'!$E$1:$L$1,1,FALSE)+4,FALSE),"")))</f>
        <v/>
      </c>
    </row>
    <row r="513" spans="1:20" x14ac:dyDescent="0.25">
      <c r="A513" s="79"/>
      <c r="B513" s="79"/>
      <c r="C513" s="79"/>
      <c r="D513" s="79"/>
      <c r="E513" s="79"/>
      <c r="F513" s="79"/>
      <c r="G513" s="79"/>
      <c r="H513" s="80"/>
      <c r="I513" s="79"/>
      <c r="J513" s="79"/>
      <c r="K513" s="79"/>
      <c r="L513" s="79"/>
      <c r="M513" s="79"/>
      <c r="N513" s="79"/>
      <c r="O513" s="79"/>
      <c r="P513" s="79"/>
      <c r="Q513" s="79"/>
      <c r="S513" s="57" t="str">
        <f>IF($P$7="LIHTC",IF(ISBLANK($G513),"",VLOOKUP(IF($H513&gt;0,CONCATENATE($H513*100," ",$P$8),CONCATENATE($H513," ",$P$8)),'TC Income Limits'!A:I,HLOOKUP(Form!$E513,'TC Income Limits'!$B$1:$I$1,1,FALSE)+1,FALSE)),IF(ISBLANK($L513),"",VLOOKUP(IF($H513&gt;0,CONCATENATE($H513*100," ",$P$8),CONCATENATE($H513," ",$P$8)),'Income Limit'!A:L,HLOOKUP(Form!$E513,'Income Limit'!$E$1:$L$1,1,FALSE)+4,FALSE)))</f>
        <v/>
      </c>
      <c r="T513" s="92" t="str">
        <f>IF(OR(ISBLANK(B513),ISBLANK(E513),ISBLANK(G513),ISBLANK(H513),ISBLANK(L513),ISBLANK(P477)),"",IF(P477="lihtc", VLOOKUP(IF($H513&gt;0,CONCATENATE($H513*100," ",$P$8),CONCATENATE($H513," ",$P$8)),'TC Rent Limits'!A:I,HLOOKUP(Form!$B513+1,'TC Rent Limits'!$B$1:$I$1,1,FALSE)+1,FALSE),IF(P477="state",VLOOKUP(IF($H513&gt;0,CONCATENATE($H513*100," ",$P$8),CONCATENATE($H513," ",$P$8)),'Rent Limit'!A:L,HLOOKUP(Form!$E513,'Rent Limit'!$E$1:$L$1,1,FALSE)+4,FALSE),"")))</f>
        <v/>
      </c>
    </row>
    <row r="514" spans="1:20" x14ac:dyDescent="0.25">
      <c r="A514" s="79"/>
      <c r="B514" s="79"/>
      <c r="C514" s="79"/>
      <c r="D514" s="79"/>
      <c r="E514" s="79"/>
      <c r="F514" s="79"/>
      <c r="G514" s="79"/>
      <c r="H514" s="80"/>
      <c r="I514" s="79"/>
      <c r="J514" s="79"/>
      <c r="K514" s="79"/>
      <c r="L514" s="79"/>
      <c r="M514" s="79"/>
      <c r="N514" s="79"/>
      <c r="O514" s="79"/>
      <c r="P514" s="79"/>
      <c r="Q514" s="79"/>
      <c r="S514" s="57" t="str">
        <f>IF($P$7="LIHTC",IF(ISBLANK($G514),"",VLOOKUP(IF($H514&gt;0,CONCATENATE($H514*100," ",$P$8),CONCATENATE($H514," ",$P$8)),'TC Income Limits'!A:I,HLOOKUP(Form!$E514,'TC Income Limits'!$B$1:$I$1,1,FALSE)+1,FALSE)),IF(ISBLANK($L514),"",VLOOKUP(IF($H514&gt;0,CONCATENATE($H514*100," ",$P$8),CONCATENATE($H514," ",$P$8)),'Income Limit'!A:L,HLOOKUP(Form!$E514,'Income Limit'!$E$1:$L$1,1,FALSE)+4,FALSE)))</f>
        <v/>
      </c>
      <c r="T514" s="92" t="str">
        <f>IF(OR(ISBLANK(B514),ISBLANK(E514),ISBLANK(G514),ISBLANK(H514),ISBLANK(L514),ISBLANK(P478)),"",IF(P478="lihtc", VLOOKUP(IF($H514&gt;0,CONCATENATE($H514*100," ",$P$8),CONCATENATE($H514," ",$P$8)),'TC Rent Limits'!A:I,HLOOKUP(Form!$B514+1,'TC Rent Limits'!$B$1:$I$1,1,FALSE)+1,FALSE),IF(P478="state",VLOOKUP(IF($H514&gt;0,CONCATENATE($H514*100," ",$P$8),CONCATENATE($H514," ",$P$8)),'Rent Limit'!A:L,HLOOKUP(Form!$E514,'Rent Limit'!$E$1:$L$1,1,FALSE)+4,FALSE),"")))</f>
        <v/>
      </c>
    </row>
    <row r="515" spans="1:20" x14ac:dyDescent="0.25">
      <c r="A515" s="79"/>
      <c r="B515" s="79"/>
      <c r="C515" s="79"/>
      <c r="D515" s="79"/>
      <c r="E515" s="79"/>
      <c r="F515" s="79"/>
      <c r="G515" s="79"/>
      <c r="H515" s="80"/>
      <c r="I515" s="79"/>
      <c r="J515" s="79"/>
      <c r="K515" s="79"/>
      <c r="L515" s="79"/>
      <c r="M515" s="79"/>
      <c r="N515" s="79"/>
      <c r="O515" s="79"/>
      <c r="P515" s="79"/>
      <c r="Q515" s="79"/>
      <c r="S515" s="57" t="str">
        <f>IF($P$7="LIHTC",IF(ISBLANK($G515),"",VLOOKUP(IF($H515&gt;0,CONCATENATE($H515*100," ",$P$8),CONCATENATE($H515," ",$P$8)),'TC Income Limits'!A:I,HLOOKUP(Form!$E515,'TC Income Limits'!$B$1:$I$1,1,FALSE)+1,FALSE)),IF(ISBLANK($L515),"",VLOOKUP(IF($H515&gt;0,CONCATENATE($H515*100," ",$P$8),CONCATENATE($H515," ",$P$8)),'Income Limit'!A:L,HLOOKUP(Form!$E515,'Income Limit'!$E$1:$L$1,1,FALSE)+4,FALSE)))</f>
        <v/>
      </c>
      <c r="T515" s="92" t="str">
        <f>IF(OR(ISBLANK(B515),ISBLANK(E515),ISBLANK(G515),ISBLANK(H515),ISBLANK(L515),ISBLANK(P479)),"",IF(P479="lihtc", VLOOKUP(IF($H515&gt;0,CONCATENATE($H515*100," ",$P$8),CONCATENATE($H515," ",$P$8)),'TC Rent Limits'!A:I,HLOOKUP(Form!$B515+1,'TC Rent Limits'!$B$1:$I$1,1,FALSE)+1,FALSE),IF(P479="state",VLOOKUP(IF($H515&gt;0,CONCATENATE($H515*100," ",$P$8),CONCATENATE($H515," ",$P$8)),'Rent Limit'!A:L,HLOOKUP(Form!$E515,'Rent Limit'!$E$1:$L$1,1,FALSE)+4,FALSE),"")))</f>
        <v/>
      </c>
    </row>
    <row r="516" spans="1:20" x14ac:dyDescent="0.25">
      <c r="A516" s="79"/>
      <c r="B516" s="79"/>
      <c r="C516" s="79"/>
      <c r="D516" s="79"/>
      <c r="E516" s="79"/>
      <c r="F516" s="79"/>
      <c r="G516" s="79"/>
      <c r="H516" s="80"/>
      <c r="I516" s="79"/>
      <c r="J516" s="79"/>
      <c r="K516" s="79"/>
      <c r="L516" s="79"/>
      <c r="M516" s="79"/>
      <c r="N516" s="79"/>
      <c r="O516" s="79"/>
      <c r="P516" s="79"/>
      <c r="Q516" s="79"/>
      <c r="S516" s="57" t="str">
        <f>IF($P$7="LIHTC",IF(ISBLANK($G516),"",VLOOKUP(IF($H516&gt;0,CONCATENATE($H516*100," ",$P$8),CONCATENATE($H516," ",$P$8)),'TC Income Limits'!A:I,HLOOKUP(Form!$E516,'TC Income Limits'!$B$1:$I$1,1,FALSE)+1,FALSE)),IF(ISBLANK($L516),"",VLOOKUP(IF($H516&gt;0,CONCATENATE($H516*100," ",$P$8),CONCATENATE($H516," ",$P$8)),'Income Limit'!A:L,HLOOKUP(Form!$E516,'Income Limit'!$E$1:$L$1,1,FALSE)+4,FALSE)))</f>
        <v/>
      </c>
      <c r="T516" s="92" t="str">
        <f>IF(OR(ISBLANK(B516),ISBLANK(E516),ISBLANK(G516),ISBLANK(H516),ISBLANK(L516),ISBLANK(P480)),"",IF(P480="lihtc", VLOOKUP(IF($H516&gt;0,CONCATENATE($H516*100," ",$P$8),CONCATENATE($H516," ",$P$8)),'TC Rent Limits'!A:I,HLOOKUP(Form!$B516+1,'TC Rent Limits'!$B$1:$I$1,1,FALSE)+1,FALSE),IF(P480="state",VLOOKUP(IF($H516&gt;0,CONCATENATE($H516*100," ",$P$8),CONCATENATE($H516," ",$P$8)),'Rent Limit'!A:L,HLOOKUP(Form!$E516,'Rent Limit'!$E$1:$L$1,1,FALSE)+4,FALSE),"")))</f>
        <v/>
      </c>
    </row>
    <row r="517" spans="1:20" x14ac:dyDescent="0.25">
      <c r="A517" s="79"/>
      <c r="B517" s="79"/>
      <c r="C517" s="79"/>
      <c r="D517" s="79"/>
      <c r="E517" s="79"/>
      <c r="F517" s="79"/>
      <c r="G517" s="79"/>
      <c r="H517" s="80"/>
      <c r="I517" s="79"/>
      <c r="J517" s="79"/>
      <c r="K517" s="79"/>
      <c r="L517" s="79"/>
      <c r="M517" s="79"/>
      <c r="N517" s="79"/>
      <c r="O517" s="79"/>
      <c r="P517" s="79"/>
      <c r="Q517" s="79"/>
      <c r="S517" s="57" t="str">
        <f>IF($P$7="LIHTC",IF(ISBLANK($G517),"",VLOOKUP(IF($H517&gt;0,CONCATENATE($H517*100," ",$P$8),CONCATENATE($H517," ",$P$8)),'TC Income Limits'!A:I,HLOOKUP(Form!$E517,'TC Income Limits'!$B$1:$I$1,1,FALSE)+1,FALSE)),IF(ISBLANK($L517),"",VLOOKUP(IF($H517&gt;0,CONCATENATE($H517*100," ",$P$8),CONCATENATE($H517," ",$P$8)),'Income Limit'!A:L,HLOOKUP(Form!$E517,'Income Limit'!$E$1:$L$1,1,FALSE)+4,FALSE)))</f>
        <v/>
      </c>
      <c r="T517" s="92" t="str">
        <f>IF(OR(ISBLANK(B517),ISBLANK(E517),ISBLANK(G517),ISBLANK(H517),ISBLANK(L517),ISBLANK(P481)),"",IF(P481="lihtc", VLOOKUP(IF($H517&gt;0,CONCATENATE($H517*100," ",$P$8),CONCATENATE($H517," ",$P$8)),'TC Rent Limits'!A:I,HLOOKUP(Form!$B517+1,'TC Rent Limits'!$B$1:$I$1,1,FALSE)+1,FALSE),IF(P481="state",VLOOKUP(IF($H517&gt;0,CONCATENATE($H517*100," ",$P$8),CONCATENATE($H517," ",$P$8)),'Rent Limit'!A:L,HLOOKUP(Form!$E517,'Rent Limit'!$E$1:$L$1,1,FALSE)+4,FALSE),"")))</f>
        <v/>
      </c>
    </row>
    <row r="518" spans="1:20" x14ac:dyDescent="0.25">
      <c r="A518" s="79"/>
      <c r="B518" s="79"/>
      <c r="C518" s="79"/>
      <c r="D518" s="79"/>
      <c r="E518" s="79"/>
      <c r="F518" s="79"/>
      <c r="G518" s="79"/>
      <c r="H518" s="80"/>
      <c r="I518" s="79"/>
      <c r="J518" s="79"/>
      <c r="K518" s="79"/>
      <c r="L518" s="79"/>
      <c r="M518" s="79"/>
      <c r="N518" s="79"/>
      <c r="O518" s="79"/>
      <c r="P518" s="79"/>
      <c r="Q518" s="79"/>
      <c r="S518" s="57" t="str">
        <f>IF($P$7="LIHTC",IF(ISBLANK($G518),"",VLOOKUP(IF($H518&gt;0,CONCATENATE($H518*100," ",$P$8),CONCATENATE($H518," ",$P$8)),'TC Income Limits'!A:I,HLOOKUP(Form!$E518,'TC Income Limits'!$B$1:$I$1,1,FALSE)+1,FALSE)),IF(ISBLANK($L518),"",VLOOKUP(IF($H518&gt;0,CONCATENATE($H518*100," ",$P$8),CONCATENATE($H518," ",$P$8)),'Income Limit'!A:L,HLOOKUP(Form!$E518,'Income Limit'!$E$1:$L$1,1,FALSE)+4,FALSE)))</f>
        <v/>
      </c>
      <c r="T518" s="92" t="str">
        <f>IF(OR(ISBLANK(B518),ISBLANK(E518),ISBLANK(G518),ISBLANK(H518),ISBLANK(L518),ISBLANK(P482)),"",IF(P482="lihtc", VLOOKUP(IF($H518&gt;0,CONCATENATE($H518*100," ",$P$8),CONCATENATE($H518," ",$P$8)),'TC Rent Limits'!A:I,HLOOKUP(Form!$B518+1,'TC Rent Limits'!$B$1:$I$1,1,FALSE)+1,FALSE),IF(P482="state",VLOOKUP(IF($H518&gt;0,CONCATENATE($H518*100," ",$P$8),CONCATENATE($H518," ",$P$8)),'Rent Limit'!A:L,HLOOKUP(Form!$E518,'Rent Limit'!$E$1:$L$1,1,FALSE)+4,FALSE),"")))</f>
        <v/>
      </c>
    </row>
    <row r="519" spans="1:20" x14ac:dyDescent="0.25">
      <c r="A519" s="79"/>
      <c r="B519" s="79"/>
      <c r="C519" s="79"/>
      <c r="D519" s="79"/>
      <c r="E519" s="79"/>
      <c r="F519" s="79"/>
      <c r="G519" s="79"/>
      <c r="H519" s="80"/>
      <c r="I519" s="79"/>
      <c r="J519" s="79"/>
      <c r="K519" s="79"/>
      <c r="L519" s="79"/>
      <c r="M519" s="79"/>
      <c r="N519" s="79"/>
      <c r="O519" s="79"/>
      <c r="P519" s="79"/>
      <c r="Q519" s="79"/>
      <c r="S519" s="57" t="str">
        <f>IF($P$7="LIHTC",IF(ISBLANK($G519),"",VLOOKUP(IF($H519&gt;0,CONCATENATE($H519*100," ",$P$8),CONCATENATE($H519," ",$P$8)),'TC Income Limits'!A:I,HLOOKUP(Form!$E519,'TC Income Limits'!$B$1:$I$1,1,FALSE)+1,FALSE)),IF(ISBLANK($L519),"",VLOOKUP(IF($H519&gt;0,CONCATENATE($H519*100," ",$P$8),CONCATENATE($H519," ",$P$8)),'Income Limit'!A:L,HLOOKUP(Form!$E519,'Income Limit'!$E$1:$L$1,1,FALSE)+4,FALSE)))</f>
        <v/>
      </c>
      <c r="T519" s="92" t="str">
        <f>IF(OR(ISBLANK(B519),ISBLANK(E519),ISBLANK(G519),ISBLANK(H519),ISBLANK(L519),ISBLANK(P483)),"",IF(P483="lihtc", VLOOKUP(IF($H519&gt;0,CONCATENATE($H519*100," ",$P$8),CONCATENATE($H519," ",$P$8)),'TC Rent Limits'!A:I,HLOOKUP(Form!$B519+1,'TC Rent Limits'!$B$1:$I$1,1,FALSE)+1,FALSE),IF(P483="state",VLOOKUP(IF($H519&gt;0,CONCATENATE($H519*100," ",$P$8),CONCATENATE($H519," ",$P$8)),'Rent Limit'!A:L,HLOOKUP(Form!$E519,'Rent Limit'!$E$1:$L$1,1,FALSE)+4,FALSE),"")))</f>
        <v/>
      </c>
    </row>
    <row r="520" spans="1:20" x14ac:dyDescent="0.25">
      <c r="A520" s="79"/>
      <c r="B520" s="79"/>
      <c r="C520" s="79"/>
      <c r="D520" s="79"/>
      <c r="E520" s="79"/>
      <c r="F520" s="79"/>
      <c r="G520" s="79"/>
      <c r="H520" s="80"/>
      <c r="I520" s="79"/>
      <c r="J520" s="79"/>
      <c r="K520" s="79"/>
      <c r="L520" s="79"/>
      <c r="M520" s="79"/>
      <c r="N520" s="79"/>
      <c r="O520" s="79"/>
      <c r="P520" s="79"/>
      <c r="Q520" s="79"/>
      <c r="S520" s="57" t="str">
        <f>IF($P$7="LIHTC",IF(ISBLANK($G520),"",VLOOKUP(IF($H520&gt;0,CONCATENATE($H520*100," ",$P$8),CONCATENATE($H520," ",$P$8)),'TC Income Limits'!A:I,HLOOKUP(Form!$E520,'TC Income Limits'!$B$1:$I$1,1,FALSE)+1,FALSE)),IF(ISBLANK($L520),"",VLOOKUP(IF($H520&gt;0,CONCATENATE($H520*100," ",$P$8),CONCATENATE($H520," ",$P$8)),'Income Limit'!A:L,HLOOKUP(Form!$E520,'Income Limit'!$E$1:$L$1,1,FALSE)+4,FALSE)))</f>
        <v/>
      </c>
      <c r="T520" s="92" t="str">
        <f>IF(OR(ISBLANK(B520),ISBLANK(E520),ISBLANK(G520),ISBLANK(H520),ISBLANK(L520),ISBLANK(P484)),"",IF(P484="lihtc", VLOOKUP(IF($H520&gt;0,CONCATENATE($H520*100," ",$P$8),CONCATENATE($H520," ",$P$8)),'TC Rent Limits'!A:I,HLOOKUP(Form!$B520+1,'TC Rent Limits'!$B$1:$I$1,1,FALSE)+1,FALSE),IF(P484="state",VLOOKUP(IF($H520&gt;0,CONCATENATE($H520*100," ",$P$8),CONCATENATE($H520," ",$P$8)),'Rent Limit'!A:L,HLOOKUP(Form!$E520,'Rent Limit'!$E$1:$L$1,1,FALSE)+4,FALSE),"")))</f>
        <v/>
      </c>
    </row>
    <row r="521" spans="1:20" x14ac:dyDescent="0.25">
      <c r="A521" s="79"/>
      <c r="B521" s="79"/>
      <c r="C521" s="79"/>
      <c r="D521" s="79"/>
      <c r="E521" s="79"/>
      <c r="F521" s="79"/>
      <c r="G521" s="79"/>
      <c r="H521" s="80"/>
      <c r="I521" s="79"/>
      <c r="J521" s="79"/>
      <c r="K521" s="79"/>
      <c r="L521" s="79"/>
      <c r="M521" s="79"/>
      <c r="N521" s="79"/>
      <c r="O521" s="79"/>
      <c r="P521" s="79"/>
      <c r="Q521" s="79"/>
      <c r="S521" s="57" t="str">
        <f>IF($P$7="LIHTC",IF(ISBLANK($G521),"",VLOOKUP(IF($H521&gt;0,CONCATENATE($H521*100," ",$P$8),CONCATENATE($H521," ",$P$8)),'TC Income Limits'!A:I,HLOOKUP(Form!$E521,'TC Income Limits'!$B$1:$I$1,1,FALSE)+1,FALSE)),IF(ISBLANK($L521),"",VLOOKUP(IF($H521&gt;0,CONCATENATE($H521*100," ",$P$8),CONCATENATE($H521," ",$P$8)),'Income Limit'!A:L,HLOOKUP(Form!$E521,'Income Limit'!$E$1:$L$1,1,FALSE)+4,FALSE)))</f>
        <v/>
      </c>
      <c r="T521" s="92" t="str">
        <f>IF(OR(ISBLANK(B521),ISBLANK(E521),ISBLANK(G521),ISBLANK(H521),ISBLANK(L521),ISBLANK(P485)),"",IF(P485="lihtc", VLOOKUP(IF($H521&gt;0,CONCATENATE($H521*100," ",$P$8),CONCATENATE($H521," ",$P$8)),'TC Rent Limits'!A:I,HLOOKUP(Form!$B521+1,'TC Rent Limits'!$B$1:$I$1,1,FALSE)+1,FALSE),IF(P485="state",VLOOKUP(IF($H521&gt;0,CONCATENATE($H521*100," ",$P$8),CONCATENATE($H521," ",$P$8)),'Rent Limit'!A:L,HLOOKUP(Form!$E521,'Rent Limit'!$E$1:$L$1,1,FALSE)+4,FALSE),"")))</f>
        <v/>
      </c>
    </row>
    <row r="522" spans="1:20" x14ac:dyDescent="0.25">
      <c r="A522" s="79"/>
      <c r="B522" s="79"/>
      <c r="C522" s="79"/>
      <c r="D522" s="79"/>
      <c r="E522" s="79"/>
      <c r="F522" s="79"/>
      <c r="G522" s="79"/>
      <c r="H522" s="80"/>
      <c r="I522" s="79"/>
      <c r="J522" s="79"/>
      <c r="K522" s="79"/>
      <c r="L522" s="79"/>
      <c r="M522" s="79"/>
      <c r="N522" s="79"/>
      <c r="O522" s="79"/>
      <c r="P522" s="79"/>
      <c r="Q522" s="79"/>
      <c r="S522" s="57" t="str">
        <f>IF($P$7="LIHTC",IF(ISBLANK($G522),"",VLOOKUP(IF($H522&gt;0,CONCATENATE($H522*100," ",$P$8),CONCATENATE($H522," ",$P$8)),'TC Income Limits'!A:I,HLOOKUP(Form!$E522,'TC Income Limits'!$B$1:$I$1,1,FALSE)+1,FALSE)),IF(ISBLANK($L522),"",VLOOKUP(IF($H522&gt;0,CONCATENATE($H522*100," ",$P$8),CONCATENATE($H522," ",$P$8)),'Income Limit'!A:L,HLOOKUP(Form!$E522,'Income Limit'!$E$1:$L$1,1,FALSE)+4,FALSE)))</f>
        <v/>
      </c>
      <c r="T522" s="92" t="str">
        <f>IF(OR(ISBLANK(B522),ISBLANK(E522),ISBLANK(G522),ISBLANK(H522),ISBLANK(L522),ISBLANK(P486)),"",IF(P486="lihtc", VLOOKUP(IF($H522&gt;0,CONCATENATE($H522*100," ",$P$8),CONCATENATE($H522," ",$P$8)),'TC Rent Limits'!A:I,HLOOKUP(Form!$B522+1,'TC Rent Limits'!$B$1:$I$1,1,FALSE)+1,FALSE),IF(P486="state",VLOOKUP(IF($H522&gt;0,CONCATENATE($H522*100," ",$P$8),CONCATENATE($H522," ",$P$8)),'Rent Limit'!A:L,HLOOKUP(Form!$E522,'Rent Limit'!$E$1:$L$1,1,FALSE)+4,FALSE),"")))</f>
        <v/>
      </c>
    </row>
    <row r="523" spans="1:20" x14ac:dyDescent="0.25">
      <c r="A523" s="79"/>
      <c r="B523" s="79"/>
      <c r="C523" s="79"/>
      <c r="D523" s="79"/>
      <c r="E523" s="79"/>
      <c r="F523" s="79"/>
      <c r="G523" s="79"/>
      <c r="H523" s="80"/>
      <c r="I523" s="79"/>
      <c r="J523" s="79"/>
      <c r="K523" s="79"/>
      <c r="L523" s="79"/>
      <c r="M523" s="79"/>
      <c r="N523" s="79"/>
      <c r="O523" s="79"/>
      <c r="P523" s="79"/>
      <c r="Q523" s="79"/>
      <c r="S523" s="57" t="str">
        <f>IF($P$7="LIHTC",IF(ISBLANK($G523),"",VLOOKUP(IF($H523&gt;0,CONCATENATE($H523*100," ",$P$8),CONCATENATE($H523," ",$P$8)),'TC Income Limits'!A:I,HLOOKUP(Form!$E523,'TC Income Limits'!$B$1:$I$1,1,FALSE)+1,FALSE)),IF(ISBLANK($L523),"",VLOOKUP(IF($H523&gt;0,CONCATENATE($H523*100," ",$P$8),CONCATENATE($H523," ",$P$8)),'Income Limit'!A:L,HLOOKUP(Form!$E523,'Income Limit'!$E$1:$L$1,1,FALSE)+4,FALSE)))</f>
        <v/>
      </c>
      <c r="T523" s="92" t="str">
        <f>IF(OR(ISBLANK(B523),ISBLANK(E523),ISBLANK(G523),ISBLANK(H523),ISBLANK(L523),ISBLANK(P487)),"",IF(P487="lihtc", VLOOKUP(IF($H523&gt;0,CONCATENATE($H523*100," ",$P$8),CONCATENATE($H523," ",$P$8)),'TC Rent Limits'!A:I,HLOOKUP(Form!$B523+1,'TC Rent Limits'!$B$1:$I$1,1,FALSE)+1,FALSE),IF(P487="state",VLOOKUP(IF($H523&gt;0,CONCATENATE($H523*100," ",$P$8),CONCATENATE($H523," ",$P$8)),'Rent Limit'!A:L,HLOOKUP(Form!$E523,'Rent Limit'!$E$1:$L$1,1,FALSE)+4,FALSE),"")))</f>
        <v/>
      </c>
    </row>
    <row r="524" spans="1:20" x14ac:dyDescent="0.25">
      <c r="A524" s="79"/>
      <c r="B524" s="79"/>
      <c r="C524" s="79"/>
      <c r="D524" s="79"/>
      <c r="E524" s="79"/>
      <c r="F524" s="79"/>
      <c r="G524" s="79"/>
      <c r="H524" s="80"/>
      <c r="I524" s="79"/>
      <c r="J524" s="79"/>
      <c r="K524" s="79"/>
      <c r="L524" s="79"/>
      <c r="M524" s="79"/>
      <c r="N524" s="79"/>
      <c r="O524" s="79"/>
      <c r="P524" s="79"/>
      <c r="Q524" s="79"/>
      <c r="S524" s="57" t="str">
        <f>IF($P$7="LIHTC",IF(ISBLANK($G524),"",VLOOKUP(IF($H524&gt;0,CONCATENATE($H524*100," ",$P$8),CONCATENATE($H524," ",$P$8)),'TC Income Limits'!A:I,HLOOKUP(Form!$E524,'TC Income Limits'!$B$1:$I$1,1,FALSE)+1,FALSE)),IF(ISBLANK($L524),"",VLOOKUP(IF($H524&gt;0,CONCATENATE($H524*100," ",$P$8),CONCATENATE($H524," ",$P$8)),'Income Limit'!A:L,HLOOKUP(Form!$E524,'Income Limit'!$E$1:$L$1,1,FALSE)+4,FALSE)))</f>
        <v/>
      </c>
      <c r="T524" s="92" t="str">
        <f>IF(OR(ISBLANK(B524),ISBLANK(E524),ISBLANK(G524),ISBLANK(H524),ISBLANK(L524),ISBLANK(P488)),"",IF(P488="lihtc", VLOOKUP(IF($H524&gt;0,CONCATENATE($H524*100," ",$P$8),CONCATENATE($H524," ",$P$8)),'TC Rent Limits'!A:I,HLOOKUP(Form!$B524+1,'TC Rent Limits'!$B$1:$I$1,1,FALSE)+1,FALSE),IF(P488="state",VLOOKUP(IF($H524&gt;0,CONCATENATE($H524*100," ",$P$8),CONCATENATE($H524," ",$P$8)),'Rent Limit'!A:L,HLOOKUP(Form!$E524,'Rent Limit'!$E$1:$L$1,1,FALSE)+4,FALSE),"")))</f>
        <v/>
      </c>
    </row>
    <row r="525" spans="1:20" x14ac:dyDescent="0.25">
      <c r="A525" s="79"/>
      <c r="B525" s="79"/>
      <c r="C525" s="79"/>
      <c r="D525" s="79"/>
      <c r="E525" s="79"/>
      <c r="F525" s="79"/>
      <c r="G525" s="79"/>
      <c r="H525" s="80"/>
      <c r="I525" s="79"/>
      <c r="J525" s="79"/>
      <c r="K525" s="79"/>
      <c r="L525" s="79"/>
      <c r="M525" s="79"/>
      <c r="N525" s="79"/>
      <c r="O525" s="79"/>
      <c r="P525" s="79"/>
      <c r="Q525" s="79"/>
      <c r="S525" s="57" t="str">
        <f>IF($P$7="LIHTC",IF(ISBLANK($G525),"",VLOOKUP(IF($H525&gt;0,CONCATENATE($H525*100," ",$P$8),CONCATENATE($H525," ",$P$8)),'TC Income Limits'!A:I,HLOOKUP(Form!$E525,'TC Income Limits'!$B$1:$I$1,1,FALSE)+1,FALSE)),IF(ISBLANK($L525),"",VLOOKUP(IF($H525&gt;0,CONCATENATE($H525*100," ",$P$8),CONCATENATE($H525," ",$P$8)),'Income Limit'!A:L,HLOOKUP(Form!$E525,'Income Limit'!$E$1:$L$1,1,FALSE)+4,FALSE)))</f>
        <v/>
      </c>
      <c r="T525" s="92" t="str">
        <f>IF(OR(ISBLANK(B525),ISBLANK(E525),ISBLANK(G525),ISBLANK(H525),ISBLANK(L525),ISBLANK(P489)),"",IF(P489="lihtc", VLOOKUP(IF($H525&gt;0,CONCATENATE($H525*100," ",$P$8),CONCATENATE($H525," ",$P$8)),'TC Rent Limits'!A:I,HLOOKUP(Form!$B525+1,'TC Rent Limits'!$B$1:$I$1,1,FALSE)+1,FALSE),IF(P489="state",VLOOKUP(IF($H525&gt;0,CONCATENATE($H525*100," ",$P$8),CONCATENATE($H525," ",$P$8)),'Rent Limit'!A:L,HLOOKUP(Form!$E525,'Rent Limit'!$E$1:$L$1,1,FALSE)+4,FALSE),"")))</f>
        <v/>
      </c>
    </row>
    <row r="526" spans="1:20" x14ac:dyDescent="0.25">
      <c r="A526" s="79"/>
      <c r="B526" s="79"/>
      <c r="C526" s="79"/>
      <c r="D526" s="79"/>
      <c r="E526" s="79"/>
      <c r="F526" s="79"/>
      <c r="G526" s="79"/>
      <c r="H526" s="80"/>
      <c r="I526" s="79"/>
      <c r="J526" s="79"/>
      <c r="K526" s="79"/>
      <c r="L526" s="79"/>
      <c r="M526" s="79"/>
      <c r="N526" s="79"/>
      <c r="O526" s="79"/>
      <c r="P526" s="79"/>
      <c r="Q526" s="79"/>
      <c r="S526" s="57" t="str">
        <f>IF($P$7="LIHTC",IF(ISBLANK($G526),"",VLOOKUP(IF($H526&gt;0,CONCATENATE($H526*100," ",$P$8),CONCATENATE($H526," ",$P$8)),'TC Income Limits'!A:I,HLOOKUP(Form!$E526,'TC Income Limits'!$B$1:$I$1,1,FALSE)+1,FALSE)),IF(ISBLANK($L526),"",VLOOKUP(IF($H526&gt;0,CONCATENATE($H526*100," ",$P$8),CONCATENATE($H526," ",$P$8)),'Income Limit'!A:L,HLOOKUP(Form!$E526,'Income Limit'!$E$1:$L$1,1,FALSE)+4,FALSE)))</f>
        <v/>
      </c>
      <c r="T526" s="92" t="str">
        <f>IF(OR(ISBLANK(B526),ISBLANK(E526),ISBLANK(G526),ISBLANK(H526),ISBLANK(L526),ISBLANK(P490)),"",IF(P490="lihtc", VLOOKUP(IF($H526&gt;0,CONCATENATE($H526*100," ",$P$8),CONCATENATE($H526," ",$P$8)),'TC Rent Limits'!A:I,HLOOKUP(Form!$B526+1,'TC Rent Limits'!$B$1:$I$1,1,FALSE)+1,FALSE),IF(P490="state",VLOOKUP(IF($H526&gt;0,CONCATENATE($H526*100," ",$P$8),CONCATENATE($H526," ",$P$8)),'Rent Limit'!A:L,HLOOKUP(Form!$E526,'Rent Limit'!$E$1:$L$1,1,FALSE)+4,FALSE),"")))</f>
        <v/>
      </c>
    </row>
    <row r="527" spans="1:20" x14ac:dyDescent="0.25">
      <c r="A527" s="79"/>
      <c r="B527" s="79"/>
      <c r="C527" s="79"/>
      <c r="D527" s="79"/>
      <c r="E527" s="79"/>
      <c r="F527" s="79"/>
      <c r="G527" s="79"/>
      <c r="H527" s="80"/>
      <c r="I527" s="79"/>
      <c r="J527" s="79"/>
      <c r="K527" s="79"/>
      <c r="L527" s="79"/>
      <c r="M527" s="79"/>
      <c r="N527" s="79"/>
      <c r="O527" s="79"/>
      <c r="P527" s="79"/>
      <c r="Q527" s="79"/>
      <c r="S527" s="57" t="str">
        <f>IF($P$7="LIHTC",IF(ISBLANK($G527),"",VLOOKUP(IF($H527&gt;0,CONCATENATE($H527*100," ",$P$8),CONCATENATE($H527," ",$P$8)),'TC Income Limits'!A:I,HLOOKUP(Form!$E527,'TC Income Limits'!$B$1:$I$1,1,FALSE)+1,FALSE)),IF(ISBLANK($L527),"",VLOOKUP(IF($H527&gt;0,CONCATENATE($H527*100," ",$P$8),CONCATENATE($H527," ",$P$8)),'Income Limit'!A:L,HLOOKUP(Form!$E527,'Income Limit'!$E$1:$L$1,1,FALSE)+4,FALSE)))</f>
        <v/>
      </c>
      <c r="T527" s="92" t="str">
        <f>IF(OR(ISBLANK(B527),ISBLANK(E527),ISBLANK(G527),ISBLANK(H527),ISBLANK(L527),ISBLANK(P491)),"",IF(P491="lihtc", VLOOKUP(IF($H527&gt;0,CONCATENATE($H527*100," ",$P$8),CONCATENATE($H527," ",$P$8)),'TC Rent Limits'!A:I,HLOOKUP(Form!$B527+1,'TC Rent Limits'!$B$1:$I$1,1,FALSE)+1,FALSE),IF(P491="state",VLOOKUP(IF($H527&gt;0,CONCATENATE($H527*100," ",$P$8),CONCATENATE($H527," ",$P$8)),'Rent Limit'!A:L,HLOOKUP(Form!$E527,'Rent Limit'!$E$1:$L$1,1,FALSE)+4,FALSE),"")))</f>
        <v/>
      </c>
    </row>
    <row r="528" spans="1:20" x14ac:dyDescent="0.25">
      <c r="A528" s="79"/>
      <c r="B528" s="79"/>
      <c r="C528" s="79"/>
      <c r="D528" s="79"/>
      <c r="E528" s="79"/>
      <c r="F528" s="79"/>
      <c r="G528" s="79"/>
      <c r="H528" s="80"/>
      <c r="I528" s="79"/>
      <c r="J528" s="79"/>
      <c r="K528" s="79"/>
      <c r="L528" s="79"/>
      <c r="M528" s="79"/>
      <c r="N528" s="79"/>
      <c r="O528" s="79"/>
      <c r="P528" s="79"/>
      <c r="Q528" s="79"/>
      <c r="S528" s="57" t="str">
        <f>IF($P$7="LIHTC",IF(ISBLANK($G528),"",VLOOKUP(IF($H528&gt;0,CONCATENATE($H528*100," ",$P$8),CONCATENATE($H528," ",$P$8)),'TC Income Limits'!A:I,HLOOKUP(Form!$E528,'TC Income Limits'!$B$1:$I$1,1,FALSE)+1,FALSE)),IF(ISBLANK($L528),"",VLOOKUP(IF($H528&gt;0,CONCATENATE($H528*100," ",$P$8),CONCATENATE($H528," ",$P$8)),'Income Limit'!A:L,HLOOKUP(Form!$E528,'Income Limit'!$E$1:$L$1,1,FALSE)+4,FALSE)))</f>
        <v/>
      </c>
      <c r="T528" s="92" t="str">
        <f>IF(OR(ISBLANK(B528),ISBLANK(E528),ISBLANK(G528),ISBLANK(H528),ISBLANK(L528),ISBLANK(P492)),"",IF(P492="lihtc", VLOOKUP(IF($H528&gt;0,CONCATENATE($H528*100," ",$P$8),CONCATENATE($H528," ",$P$8)),'TC Rent Limits'!A:I,HLOOKUP(Form!$B528+1,'TC Rent Limits'!$B$1:$I$1,1,FALSE)+1,FALSE),IF(P492="state",VLOOKUP(IF($H528&gt;0,CONCATENATE($H528*100," ",$P$8),CONCATENATE($H528," ",$P$8)),'Rent Limit'!A:L,HLOOKUP(Form!$E528,'Rent Limit'!$E$1:$L$1,1,FALSE)+4,FALSE),"")))</f>
        <v/>
      </c>
    </row>
    <row r="529" spans="1:20" x14ac:dyDescent="0.25">
      <c r="A529" s="79"/>
      <c r="B529" s="79"/>
      <c r="C529" s="79"/>
      <c r="D529" s="79"/>
      <c r="E529" s="79"/>
      <c r="F529" s="79"/>
      <c r="G529" s="79"/>
      <c r="H529" s="80"/>
      <c r="I529" s="79"/>
      <c r="J529" s="79"/>
      <c r="K529" s="79"/>
      <c r="L529" s="79"/>
      <c r="M529" s="79"/>
      <c r="N529" s="79"/>
      <c r="O529" s="79"/>
      <c r="P529" s="79"/>
      <c r="Q529" s="79"/>
      <c r="S529" s="57" t="str">
        <f>IF($P$7="LIHTC",IF(ISBLANK($G529),"",VLOOKUP(IF($H529&gt;0,CONCATENATE($H529*100," ",$P$8),CONCATENATE($H529," ",$P$8)),'TC Income Limits'!A:I,HLOOKUP(Form!$E529,'TC Income Limits'!$B$1:$I$1,1,FALSE)+1,FALSE)),IF(ISBLANK($L529),"",VLOOKUP(IF($H529&gt;0,CONCATENATE($H529*100," ",$P$8),CONCATENATE($H529," ",$P$8)),'Income Limit'!A:L,HLOOKUP(Form!$E529,'Income Limit'!$E$1:$L$1,1,FALSE)+4,FALSE)))</f>
        <v/>
      </c>
      <c r="T529" s="92" t="str">
        <f>IF(OR(ISBLANK(B529),ISBLANK(E529),ISBLANK(G529),ISBLANK(H529),ISBLANK(L529),ISBLANK(P493)),"",IF(P493="lihtc", VLOOKUP(IF($H529&gt;0,CONCATENATE($H529*100," ",$P$8),CONCATENATE($H529," ",$P$8)),'TC Rent Limits'!A:I,HLOOKUP(Form!$B529+1,'TC Rent Limits'!$B$1:$I$1,1,FALSE)+1,FALSE),IF(P493="state",VLOOKUP(IF($H529&gt;0,CONCATENATE($H529*100," ",$P$8),CONCATENATE($H529," ",$P$8)),'Rent Limit'!A:L,HLOOKUP(Form!$E529,'Rent Limit'!$E$1:$L$1,1,FALSE)+4,FALSE),"")))</f>
        <v/>
      </c>
    </row>
    <row r="530" spans="1:20" x14ac:dyDescent="0.25">
      <c r="A530" s="79"/>
      <c r="B530" s="79"/>
      <c r="C530" s="79"/>
      <c r="D530" s="79"/>
      <c r="E530" s="79"/>
      <c r="F530" s="79"/>
      <c r="G530" s="79"/>
      <c r="H530" s="80"/>
      <c r="I530" s="79"/>
      <c r="J530" s="79"/>
      <c r="K530" s="79"/>
      <c r="L530" s="79"/>
      <c r="M530" s="79"/>
      <c r="N530" s="79"/>
      <c r="O530" s="79"/>
      <c r="P530" s="79"/>
      <c r="Q530" s="79"/>
      <c r="S530" s="57" t="str">
        <f>IF($P$7="LIHTC",IF(ISBLANK($G530),"",VLOOKUP(IF($H530&gt;0,CONCATENATE($H530*100," ",$P$8),CONCATENATE($H530," ",$P$8)),'TC Income Limits'!A:I,HLOOKUP(Form!$E530,'TC Income Limits'!$B$1:$I$1,1,FALSE)+1,FALSE)),IF(ISBLANK($L530),"",VLOOKUP(IF($H530&gt;0,CONCATENATE($H530*100," ",$P$8),CONCATENATE($H530," ",$P$8)),'Income Limit'!A:L,HLOOKUP(Form!$E530,'Income Limit'!$E$1:$L$1,1,FALSE)+4,FALSE)))</f>
        <v/>
      </c>
      <c r="T530" s="92" t="str">
        <f>IF(OR(ISBLANK(B530),ISBLANK(E530),ISBLANK(G530),ISBLANK(H530),ISBLANK(L530),ISBLANK(P494)),"",IF(P494="lihtc", VLOOKUP(IF($H530&gt;0,CONCATENATE($H530*100," ",$P$8),CONCATENATE($H530," ",$P$8)),'TC Rent Limits'!A:I,HLOOKUP(Form!$B530+1,'TC Rent Limits'!$B$1:$I$1,1,FALSE)+1,FALSE),IF(P494="state",VLOOKUP(IF($H530&gt;0,CONCATENATE($H530*100," ",$P$8),CONCATENATE($H530," ",$P$8)),'Rent Limit'!A:L,HLOOKUP(Form!$E530,'Rent Limit'!$E$1:$L$1,1,FALSE)+4,FALSE),"")))</f>
        <v/>
      </c>
    </row>
    <row r="531" spans="1:20" x14ac:dyDescent="0.25">
      <c r="A531" s="79"/>
      <c r="B531" s="79"/>
      <c r="C531" s="79"/>
      <c r="D531" s="79"/>
      <c r="E531" s="79"/>
      <c r="F531" s="79"/>
      <c r="G531" s="79"/>
      <c r="H531" s="80"/>
      <c r="I531" s="79"/>
      <c r="J531" s="79"/>
      <c r="K531" s="79"/>
      <c r="L531" s="79"/>
      <c r="M531" s="79"/>
      <c r="N531" s="79"/>
      <c r="O531" s="79"/>
      <c r="P531" s="79"/>
      <c r="Q531" s="79"/>
      <c r="S531" s="57" t="str">
        <f>IF($P$7="LIHTC",IF(ISBLANK($G531),"",VLOOKUP(IF($H531&gt;0,CONCATENATE($H531*100," ",$P$8),CONCATENATE($H531," ",$P$8)),'TC Income Limits'!A:I,HLOOKUP(Form!$E531,'TC Income Limits'!$B$1:$I$1,1,FALSE)+1,FALSE)),IF(ISBLANK($L531),"",VLOOKUP(IF($H531&gt;0,CONCATENATE($H531*100," ",$P$8),CONCATENATE($H531," ",$P$8)),'Income Limit'!A:L,HLOOKUP(Form!$E531,'Income Limit'!$E$1:$L$1,1,FALSE)+4,FALSE)))</f>
        <v/>
      </c>
      <c r="T531" s="92" t="str">
        <f>IF(OR(ISBLANK(B531),ISBLANK(E531),ISBLANK(G531),ISBLANK(H531),ISBLANK(L531),ISBLANK(P495)),"",IF(P495="lihtc", VLOOKUP(IF($H531&gt;0,CONCATENATE($H531*100," ",$P$8),CONCATENATE($H531," ",$P$8)),'TC Rent Limits'!A:I,HLOOKUP(Form!$B531+1,'TC Rent Limits'!$B$1:$I$1,1,FALSE)+1,FALSE),IF(P495="state",VLOOKUP(IF($H531&gt;0,CONCATENATE($H531*100," ",$P$8),CONCATENATE($H531," ",$P$8)),'Rent Limit'!A:L,HLOOKUP(Form!$E531,'Rent Limit'!$E$1:$L$1,1,FALSE)+4,FALSE),"")))</f>
        <v/>
      </c>
    </row>
    <row r="532" spans="1:20" x14ac:dyDescent="0.25">
      <c r="A532" s="79"/>
      <c r="B532" s="79"/>
      <c r="C532" s="79"/>
      <c r="D532" s="79"/>
      <c r="E532" s="79"/>
      <c r="F532" s="79"/>
      <c r="G532" s="79"/>
      <c r="H532" s="80"/>
      <c r="I532" s="79"/>
      <c r="J532" s="79"/>
      <c r="K532" s="79"/>
      <c r="L532" s="79"/>
      <c r="M532" s="79"/>
      <c r="N532" s="79"/>
      <c r="O532" s="79"/>
      <c r="P532" s="79"/>
      <c r="Q532" s="79"/>
      <c r="S532" s="57" t="str">
        <f>IF($P$7="LIHTC",IF(ISBLANK($G532),"",VLOOKUP(IF($H532&gt;0,CONCATENATE($H532*100," ",$P$8),CONCATENATE($H532," ",$P$8)),'TC Income Limits'!A:I,HLOOKUP(Form!$E532,'TC Income Limits'!$B$1:$I$1,1,FALSE)+1,FALSE)),IF(ISBLANK($L532),"",VLOOKUP(IF($H532&gt;0,CONCATENATE($H532*100," ",$P$8),CONCATENATE($H532," ",$P$8)),'Income Limit'!A:L,HLOOKUP(Form!$E532,'Income Limit'!$E$1:$L$1,1,FALSE)+4,FALSE)))</f>
        <v/>
      </c>
      <c r="T532" s="92" t="str">
        <f>IF(OR(ISBLANK(B532),ISBLANK(E532),ISBLANK(G532),ISBLANK(H532),ISBLANK(L532),ISBLANK(P496)),"",IF(P496="lihtc", VLOOKUP(IF($H532&gt;0,CONCATENATE($H532*100," ",$P$8),CONCATENATE($H532," ",$P$8)),'TC Rent Limits'!A:I,HLOOKUP(Form!$B532+1,'TC Rent Limits'!$B$1:$I$1,1,FALSE)+1,FALSE),IF(P496="state",VLOOKUP(IF($H532&gt;0,CONCATENATE($H532*100," ",$P$8),CONCATENATE($H532," ",$P$8)),'Rent Limit'!A:L,HLOOKUP(Form!$E532,'Rent Limit'!$E$1:$L$1,1,FALSE)+4,FALSE),"")))</f>
        <v/>
      </c>
    </row>
    <row r="533" spans="1:20" x14ac:dyDescent="0.25">
      <c r="A533" s="79"/>
      <c r="B533" s="79"/>
      <c r="C533" s="79"/>
      <c r="D533" s="79"/>
      <c r="E533" s="79"/>
      <c r="F533" s="79"/>
      <c r="G533" s="79"/>
      <c r="H533" s="80"/>
      <c r="I533" s="79"/>
      <c r="J533" s="79"/>
      <c r="K533" s="79"/>
      <c r="L533" s="79"/>
      <c r="M533" s="79"/>
      <c r="N533" s="79"/>
      <c r="O533" s="79"/>
      <c r="P533" s="79"/>
      <c r="Q533" s="79"/>
      <c r="S533" s="57" t="str">
        <f>IF($P$7="LIHTC",IF(ISBLANK($G533),"",VLOOKUP(IF($H533&gt;0,CONCATENATE($H533*100," ",$P$8),CONCATENATE($H533," ",$P$8)),'TC Income Limits'!A:I,HLOOKUP(Form!$E533,'TC Income Limits'!$B$1:$I$1,1,FALSE)+1,FALSE)),IF(ISBLANK($L533),"",VLOOKUP(IF($H533&gt;0,CONCATENATE($H533*100," ",$P$8),CONCATENATE($H533," ",$P$8)),'Income Limit'!A:L,HLOOKUP(Form!$E533,'Income Limit'!$E$1:$L$1,1,FALSE)+4,FALSE)))</f>
        <v/>
      </c>
      <c r="T533" s="92" t="str">
        <f>IF(OR(ISBLANK(B533),ISBLANK(E533),ISBLANK(G533),ISBLANK(H533),ISBLANK(L533),ISBLANK(P497)),"",IF(P497="lihtc", VLOOKUP(IF($H533&gt;0,CONCATENATE($H533*100," ",$P$8),CONCATENATE($H533," ",$P$8)),'TC Rent Limits'!A:I,HLOOKUP(Form!$B533+1,'TC Rent Limits'!$B$1:$I$1,1,FALSE)+1,FALSE),IF(P497="state",VLOOKUP(IF($H533&gt;0,CONCATENATE($H533*100," ",$P$8),CONCATENATE($H533," ",$P$8)),'Rent Limit'!A:L,HLOOKUP(Form!$E533,'Rent Limit'!$E$1:$L$1,1,FALSE)+4,FALSE),"")))</f>
        <v/>
      </c>
    </row>
    <row r="534" spans="1:20" x14ac:dyDescent="0.25">
      <c r="A534" s="79"/>
      <c r="B534" s="79"/>
      <c r="C534" s="79"/>
      <c r="D534" s="79"/>
      <c r="E534" s="79"/>
      <c r="F534" s="79"/>
      <c r="G534" s="79"/>
      <c r="H534" s="80"/>
      <c r="I534" s="79"/>
      <c r="J534" s="79"/>
      <c r="K534" s="79"/>
      <c r="L534" s="79"/>
      <c r="M534" s="79"/>
      <c r="N534" s="79"/>
      <c r="O534" s="79"/>
      <c r="P534" s="79"/>
      <c r="Q534" s="79"/>
      <c r="S534" s="57" t="str">
        <f>IF($P$7="LIHTC",IF(ISBLANK($G534),"",VLOOKUP(IF($H534&gt;0,CONCATENATE($H534*100," ",$P$8),CONCATENATE($H534," ",$P$8)),'TC Income Limits'!A:I,HLOOKUP(Form!$E534,'TC Income Limits'!$B$1:$I$1,1,FALSE)+1,FALSE)),IF(ISBLANK($L534),"",VLOOKUP(IF($H534&gt;0,CONCATENATE($H534*100," ",$P$8),CONCATENATE($H534," ",$P$8)),'Income Limit'!A:L,HLOOKUP(Form!$E534,'Income Limit'!$E$1:$L$1,1,FALSE)+4,FALSE)))</f>
        <v/>
      </c>
      <c r="T534" s="92" t="str">
        <f>IF(OR(ISBLANK(B534),ISBLANK(E534),ISBLANK(G534),ISBLANK(H534),ISBLANK(L534),ISBLANK(P498)),"",IF(P498="lihtc", VLOOKUP(IF($H534&gt;0,CONCATENATE($H534*100," ",$P$8),CONCATENATE($H534," ",$P$8)),'TC Rent Limits'!A:I,HLOOKUP(Form!$B534+1,'TC Rent Limits'!$B$1:$I$1,1,FALSE)+1,FALSE),IF(P498="state",VLOOKUP(IF($H534&gt;0,CONCATENATE($H534*100," ",$P$8),CONCATENATE($H534," ",$P$8)),'Rent Limit'!A:L,HLOOKUP(Form!$E534,'Rent Limit'!$E$1:$L$1,1,FALSE)+4,FALSE),"")))</f>
        <v/>
      </c>
    </row>
    <row r="535" spans="1:20" x14ac:dyDescent="0.25">
      <c r="A535" s="79"/>
      <c r="B535" s="79"/>
      <c r="C535" s="79"/>
      <c r="D535" s="79"/>
      <c r="E535" s="79"/>
      <c r="F535" s="79"/>
      <c r="G535" s="79"/>
      <c r="H535" s="80"/>
      <c r="I535" s="79"/>
      <c r="J535" s="79"/>
      <c r="K535" s="79"/>
      <c r="L535" s="79"/>
      <c r="M535" s="79"/>
      <c r="N535" s="79"/>
      <c r="O535" s="79"/>
      <c r="P535" s="79"/>
      <c r="Q535" s="79"/>
      <c r="S535" s="57" t="str">
        <f>IF($P$7="LIHTC",IF(ISBLANK($G535),"",VLOOKUP(IF($H535&gt;0,CONCATENATE($H535*100," ",$P$8),CONCATENATE($H535," ",$P$8)),'TC Income Limits'!A:I,HLOOKUP(Form!$E535,'TC Income Limits'!$B$1:$I$1,1,FALSE)+1,FALSE)),IF(ISBLANK($L535),"",VLOOKUP(IF($H535&gt;0,CONCATENATE($H535*100," ",$P$8),CONCATENATE($H535," ",$P$8)),'Income Limit'!A:L,HLOOKUP(Form!$E535,'Income Limit'!$E$1:$L$1,1,FALSE)+4,FALSE)))</f>
        <v/>
      </c>
      <c r="T535" s="92" t="str">
        <f>IF(OR(ISBLANK(B535),ISBLANK(E535),ISBLANK(G535),ISBLANK(H535),ISBLANK(L535),ISBLANK(P499)),"",IF(P499="lihtc", VLOOKUP(IF($H535&gt;0,CONCATENATE($H535*100," ",$P$8),CONCATENATE($H535," ",$P$8)),'TC Rent Limits'!A:I,HLOOKUP(Form!$B535+1,'TC Rent Limits'!$B$1:$I$1,1,FALSE)+1,FALSE),IF(P499="state",VLOOKUP(IF($H535&gt;0,CONCATENATE($H535*100," ",$P$8),CONCATENATE($H535," ",$P$8)),'Rent Limit'!A:L,HLOOKUP(Form!$E535,'Rent Limit'!$E$1:$L$1,1,FALSE)+4,FALSE),"")))</f>
        <v/>
      </c>
    </row>
    <row r="536" spans="1:20" x14ac:dyDescent="0.25">
      <c r="A536" s="79"/>
      <c r="B536" s="79"/>
      <c r="C536" s="79"/>
      <c r="D536" s="79"/>
      <c r="E536" s="79"/>
      <c r="F536" s="79"/>
      <c r="G536" s="79"/>
      <c r="H536" s="80"/>
      <c r="I536" s="79"/>
      <c r="J536" s="79"/>
      <c r="K536" s="79"/>
      <c r="L536" s="79"/>
      <c r="M536" s="79"/>
      <c r="N536" s="79"/>
      <c r="O536" s="79"/>
      <c r="P536" s="79"/>
      <c r="Q536" s="79"/>
      <c r="S536" s="57" t="str">
        <f>IF($P$7="LIHTC",IF(ISBLANK($G536),"",VLOOKUP(IF($H536&gt;0,CONCATENATE($H536*100," ",$P$8),CONCATENATE($H536," ",$P$8)),'TC Income Limits'!A:I,HLOOKUP(Form!$E536,'TC Income Limits'!$B$1:$I$1,1,FALSE)+1,FALSE)),IF(ISBLANK($L536),"",VLOOKUP(IF($H536&gt;0,CONCATENATE($H536*100," ",$P$8),CONCATENATE($H536," ",$P$8)),'Income Limit'!A:L,HLOOKUP(Form!$E536,'Income Limit'!$E$1:$L$1,1,FALSE)+4,FALSE)))</f>
        <v/>
      </c>
      <c r="T536" s="92" t="str">
        <f>IF(OR(ISBLANK(B536),ISBLANK(E536),ISBLANK(G536),ISBLANK(H536),ISBLANK(L536),ISBLANK(P500)),"",IF(P500="lihtc", VLOOKUP(IF($H536&gt;0,CONCATENATE($H536*100," ",$P$8),CONCATENATE($H536," ",$P$8)),'TC Rent Limits'!A:I,HLOOKUP(Form!$B536+1,'TC Rent Limits'!$B$1:$I$1,1,FALSE)+1,FALSE),IF(P500="state",VLOOKUP(IF($H536&gt;0,CONCATENATE($H536*100," ",$P$8),CONCATENATE($H536," ",$P$8)),'Rent Limit'!A:L,HLOOKUP(Form!$E536,'Rent Limit'!$E$1:$L$1,1,FALSE)+4,FALSE),"")))</f>
        <v/>
      </c>
    </row>
    <row r="537" spans="1:20" x14ac:dyDescent="0.25">
      <c r="A537" s="79"/>
      <c r="B537" s="79"/>
      <c r="C537" s="79"/>
      <c r="D537" s="79"/>
      <c r="E537" s="79"/>
      <c r="F537" s="79"/>
      <c r="G537" s="79"/>
      <c r="H537" s="80"/>
      <c r="I537" s="79"/>
      <c r="J537" s="79"/>
      <c r="K537" s="79"/>
      <c r="L537" s="79"/>
      <c r="M537" s="79"/>
      <c r="N537" s="79"/>
      <c r="O537" s="79"/>
      <c r="P537" s="79"/>
      <c r="Q537" s="79"/>
      <c r="S537" s="57" t="str">
        <f>IF($P$7="LIHTC",IF(ISBLANK($G537),"",VLOOKUP(IF($H537&gt;0,CONCATENATE($H537*100," ",$P$8),CONCATENATE($H537," ",$P$8)),'TC Income Limits'!A:I,HLOOKUP(Form!$E537,'TC Income Limits'!$B$1:$I$1,1,FALSE)+1,FALSE)),IF(ISBLANK($L537),"",VLOOKUP(IF($H537&gt;0,CONCATENATE($H537*100," ",$P$8),CONCATENATE($H537," ",$P$8)),'Income Limit'!A:L,HLOOKUP(Form!$E537,'Income Limit'!$E$1:$L$1,1,FALSE)+4,FALSE)))</f>
        <v/>
      </c>
      <c r="T537" s="92" t="str">
        <f>IF(OR(ISBLANK(B537),ISBLANK(E537),ISBLANK(G537),ISBLANK(H537),ISBLANK(L537),ISBLANK(P501)),"",IF(P501="lihtc", VLOOKUP(IF($H537&gt;0,CONCATENATE($H537*100," ",$P$8),CONCATENATE($H537," ",$P$8)),'TC Rent Limits'!A:I,HLOOKUP(Form!$B537+1,'TC Rent Limits'!$B$1:$I$1,1,FALSE)+1,FALSE),IF(P501="state",VLOOKUP(IF($H537&gt;0,CONCATENATE($H537*100," ",$P$8),CONCATENATE($H537," ",$P$8)),'Rent Limit'!A:L,HLOOKUP(Form!$E537,'Rent Limit'!$E$1:$L$1,1,FALSE)+4,FALSE),"")))</f>
        <v/>
      </c>
    </row>
    <row r="538" spans="1:20" x14ac:dyDescent="0.25">
      <c r="A538" s="79"/>
      <c r="B538" s="79"/>
      <c r="C538" s="79"/>
      <c r="D538" s="79"/>
      <c r="E538" s="79"/>
      <c r="F538" s="79"/>
      <c r="G538" s="79"/>
      <c r="H538" s="80"/>
      <c r="I538" s="79"/>
      <c r="J538" s="79"/>
      <c r="K538" s="79"/>
      <c r="L538" s="79"/>
      <c r="M538" s="79"/>
      <c r="N538" s="79"/>
      <c r="O538" s="79"/>
      <c r="P538" s="79"/>
      <c r="Q538" s="79"/>
      <c r="S538" s="57" t="str">
        <f>IF($P$7="LIHTC",IF(ISBLANK($G538),"",VLOOKUP(IF($H538&gt;0,CONCATENATE($H538*100," ",$P$8),CONCATENATE($H538," ",$P$8)),'TC Income Limits'!A:I,HLOOKUP(Form!$E538,'TC Income Limits'!$B$1:$I$1,1,FALSE)+1,FALSE)),IF(ISBLANK($L538),"",VLOOKUP(IF($H538&gt;0,CONCATENATE($H538*100," ",$P$8),CONCATENATE($H538," ",$P$8)),'Income Limit'!A:L,HLOOKUP(Form!$E538,'Income Limit'!$E$1:$L$1,1,FALSE)+4,FALSE)))</f>
        <v/>
      </c>
      <c r="T538" s="92" t="str">
        <f>IF(OR(ISBLANK(B538),ISBLANK(E538),ISBLANK(G538),ISBLANK(H538),ISBLANK(L538),ISBLANK(P502)),"",IF(P502="lihtc", VLOOKUP(IF($H538&gt;0,CONCATENATE($H538*100," ",$P$8),CONCATENATE($H538," ",$P$8)),'TC Rent Limits'!A:I,HLOOKUP(Form!$B538+1,'TC Rent Limits'!$B$1:$I$1,1,FALSE)+1,FALSE),IF(P502="state",VLOOKUP(IF($H538&gt;0,CONCATENATE($H538*100," ",$P$8),CONCATENATE($H538," ",$P$8)),'Rent Limit'!A:L,HLOOKUP(Form!$E538,'Rent Limit'!$E$1:$L$1,1,FALSE)+4,FALSE),"")))</f>
        <v/>
      </c>
    </row>
    <row r="539" spans="1:20" x14ac:dyDescent="0.25">
      <c r="A539" s="79"/>
      <c r="B539" s="79"/>
      <c r="C539" s="79"/>
      <c r="D539" s="79"/>
      <c r="E539" s="79"/>
      <c r="F539" s="79"/>
      <c r="G539" s="79"/>
      <c r="H539" s="80"/>
      <c r="I539" s="79"/>
      <c r="J539" s="79"/>
      <c r="K539" s="79"/>
      <c r="L539" s="79"/>
      <c r="M539" s="79"/>
      <c r="N539" s="79"/>
      <c r="O539" s="79"/>
      <c r="P539" s="79"/>
      <c r="Q539" s="79"/>
      <c r="S539" s="57" t="str">
        <f>IF($P$7="LIHTC",IF(ISBLANK($G539),"",VLOOKUP(IF($H539&gt;0,CONCATENATE($H539*100," ",$P$8),CONCATENATE($H539," ",$P$8)),'TC Income Limits'!A:I,HLOOKUP(Form!$E539,'TC Income Limits'!$B$1:$I$1,1,FALSE)+1,FALSE)),IF(ISBLANK($L539),"",VLOOKUP(IF($H539&gt;0,CONCATENATE($H539*100," ",$P$8),CONCATENATE($H539," ",$P$8)),'Income Limit'!A:L,HLOOKUP(Form!$E539,'Income Limit'!$E$1:$L$1,1,FALSE)+4,FALSE)))</f>
        <v/>
      </c>
      <c r="T539" s="92" t="str">
        <f>IF(OR(ISBLANK(B539),ISBLANK(E539),ISBLANK(G539),ISBLANK(H539),ISBLANK(L539),ISBLANK(P503)),"",IF(P503="lihtc", VLOOKUP(IF($H539&gt;0,CONCATENATE($H539*100," ",$P$8),CONCATENATE($H539," ",$P$8)),'TC Rent Limits'!A:I,HLOOKUP(Form!$B539+1,'TC Rent Limits'!$B$1:$I$1,1,FALSE)+1,FALSE),IF(P503="state",VLOOKUP(IF($H539&gt;0,CONCATENATE($H539*100," ",$P$8),CONCATENATE($H539," ",$P$8)),'Rent Limit'!A:L,HLOOKUP(Form!$E539,'Rent Limit'!$E$1:$L$1,1,FALSE)+4,FALSE),"")))</f>
        <v/>
      </c>
    </row>
    <row r="540" spans="1:20" x14ac:dyDescent="0.25">
      <c r="A540" s="79"/>
      <c r="B540" s="79"/>
      <c r="C540" s="79"/>
      <c r="D540" s="79"/>
      <c r="E540" s="79"/>
      <c r="F540" s="79"/>
      <c r="G540" s="79"/>
      <c r="H540" s="80"/>
      <c r="I540" s="79"/>
      <c r="J540" s="79"/>
      <c r="K540" s="79"/>
      <c r="L540" s="79"/>
      <c r="M540" s="79"/>
      <c r="N540" s="79"/>
      <c r="O540" s="79"/>
      <c r="P540" s="79"/>
      <c r="Q540" s="79"/>
      <c r="S540" s="57" t="str">
        <f>IF($P$7="LIHTC",IF(ISBLANK($G540),"",VLOOKUP(IF($H540&gt;0,CONCATENATE($H540*100," ",$P$8),CONCATENATE($H540," ",$P$8)),'TC Income Limits'!A:I,HLOOKUP(Form!$E540,'TC Income Limits'!$B$1:$I$1,1,FALSE)+1,FALSE)),IF(ISBLANK($L540),"",VLOOKUP(IF($H540&gt;0,CONCATENATE($H540*100," ",$P$8),CONCATENATE($H540," ",$P$8)),'Income Limit'!A:L,HLOOKUP(Form!$E540,'Income Limit'!$E$1:$L$1,1,FALSE)+4,FALSE)))</f>
        <v/>
      </c>
      <c r="T540" s="92" t="str">
        <f>IF(OR(ISBLANK(B540),ISBLANK(E540),ISBLANK(G540),ISBLANK(H540),ISBLANK(L540),ISBLANK(P504)),"",IF(P504="lihtc", VLOOKUP(IF($H540&gt;0,CONCATENATE($H540*100," ",$P$8),CONCATENATE($H540," ",$P$8)),'TC Rent Limits'!A:I,HLOOKUP(Form!$B540+1,'TC Rent Limits'!$B$1:$I$1,1,FALSE)+1,FALSE),IF(P504="state",VLOOKUP(IF($H540&gt;0,CONCATENATE($H540*100," ",$P$8),CONCATENATE($H540," ",$P$8)),'Rent Limit'!A:L,HLOOKUP(Form!$E540,'Rent Limit'!$E$1:$L$1,1,FALSE)+4,FALSE),"")))</f>
        <v/>
      </c>
    </row>
    <row r="541" spans="1:20" x14ac:dyDescent="0.25">
      <c r="A541" s="79"/>
      <c r="B541" s="79"/>
      <c r="C541" s="79"/>
      <c r="D541" s="79"/>
      <c r="E541" s="79"/>
      <c r="F541" s="79"/>
      <c r="G541" s="79"/>
      <c r="H541" s="80"/>
      <c r="I541" s="79"/>
      <c r="J541" s="79"/>
      <c r="K541" s="79"/>
      <c r="L541" s="79"/>
      <c r="M541" s="79"/>
      <c r="N541" s="79"/>
      <c r="O541" s="79"/>
      <c r="P541" s="79"/>
      <c r="Q541" s="79"/>
      <c r="S541" s="57" t="str">
        <f>IF($P$7="LIHTC",IF(ISBLANK($G541),"",VLOOKUP(IF($H541&gt;0,CONCATENATE($H541*100," ",$P$8),CONCATENATE($H541," ",$P$8)),'TC Income Limits'!A:I,HLOOKUP(Form!$E541,'TC Income Limits'!$B$1:$I$1,1,FALSE)+1,FALSE)),IF(ISBLANK($L541),"",VLOOKUP(IF($H541&gt;0,CONCATENATE($H541*100," ",$P$8),CONCATENATE($H541," ",$P$8)),'Income Limit'!A:L,HLOOKUP(Form!$E541,'Income Limit'!$E$1:$L$1,1,FALSE)+4,FALSE)))</f>
        <v/>
      </c>
      <c r="T541" s="92" t="str">
        <f>IF(OR(ISBLANK(B541),ISBLANK(E541),ISBLANK(G541),ISBLANK(H541),ISBLANK(L541),ISBLANK(P505)),"",IF(P505="lihtc", VLOOKUP(IF($H541&gt;0,CONCATENATE($H541*100," ",$P$8),CONCATENATE($H541," ",$P$8)),'TC Rent Limits'!A:I,HLOOKUP(Form!$B541+1,'TC Rent Limits'!$B$1:$I$1,1,FALSE)+1,FALSE),IF(P505="state",VLOOKUP(IF($H541&gt;0,CONCATENATE($H541*100," ",$P$8),CONCATENATE($H541," ",$P$8)),'Rent Limit'!A:L,HLOOKUP(Form!$E541,'Rent Limit'!$E$1:$L$1,1,FALSE)+4,FALSE),"")))</f>
        <v/>
      </c>
    </row>
    <row r="542" spans="1:20" x14ac:dyDescent="0.25">
      <c r="A542" s="79"/>
      <c r="B542" s="79"/>
      <c r="C542" s="79"/>
      <c r="D542" s="79"/>
      <c r="E542" s="79"/>
      <c r="F542" s="79"/>
      <c r="G542" s="79"/>
      <c r="H542" s="80"/>
      <c r="I542" s="79"/>
      <c r="J542" s="79"/>
      <c r="K542" s="79"/>
      <c r="L542" s="79"/>
      <c r="M542" s="79"/>
      <c r="N542" s="79"/>
      <c r="O542" s="79"/>
      <c r="P542" s="79"/>
      <c r="Q542" s="79"/>
      <c r="S542" s="57" t="str">
        <f>IF($P$7="LIHTC",IF(ISBLANK($G542),"",VLOOKUP(IF($H542&gt;0,CONCATENATE($H542*100," ",$P$8),CONCATENATE($H542," ",$P$8)),'TC Income Limits'!A:I,HLOOKUP(Form!$E542,'TC Income Limits'!$B$1:$I$1,1,FALSE)+1,FALSE)),IF(ISBLANK($L542),"",VLOOKUP(IF($H542&gt;0,CONCATENATE($H542*100," ",$P$8),CONCATENATE($H542," ",$P$8)),'Income Limit'!A:L,HLOOKUP(Form!$E542,'Income Limit'!$E$1:$L$1,1,FALSE)+4,FALSE)))</f>
        <v/>
      </c>
      <c r="T542" s="92" t="str">
        <f>IF(OR(ISBLANK(B542),ISBLANK(E542),ISBLANK(G542),ISBLANK(H542),ISBLANK(L542),ISBLANK(P506)),"",IF(P506="lihtc", VLOOKUP(IF($H542&gt;0,CONCATENATE($H542*100," ",$P$8),CONCATENATE($H542," ",$P$8)),'TC Rent Limits'!A:I,HLOOKUP(Form!$B542+1,'TC Rent Limits'!$B$1:$I$1,1,FALSE)+1,FALSE),IF(P506="state",VLOOKUP(IF($H542&gt;0,CONCATENATE($H542*100," ",$P$8),CONCATENATE($H542," ",$P$8)),'Rent Limit'!A:L,HLOOKUP(Form!$E542,'Rent Limit'!$E$1:$L$1,1,FALSE)+4,FALSE),"")))</f>
        <v/>
      </c>
    </row>
    <row r="543" spans="1:20" x14ac:dyDescent="0.25">
      <c r="A543" s="79"/>
      <c r="B543" s="79"/>
      <c r="C543" s="79"/>
      <c r="D543" s="79"/>
      <c r="E543" s="79"/>
      <c r="F543" s="79"/>
      <c r="G543" s="79"/>
      <c r="H543" s="80"/>
      <c r="I543" s="79"/>
      <c r="J543" s="79"/>
      <c r="K543" s="79"/>
      <c r="L543" s="79"/>
      <c r="M543" s="79"/>
      <c r="N543" s="79"/>
      <c r="O543" s="79"/>
      <c r="P543" s="79"/>
      <c r="Q543" s="79"/>
      <c r="S543" s="57" t="str">
        <f>IF($P$7="LIHTC",IF(ISBLANK($G543),"",VLOOKUP(IF($H543&gt;0,CONCATENATE($H543*100," ",$P$8),CONCATENATE($H543," ",$P$8)),'TC Income Limits'!A:I,HLOOKUP(Form!$E543,'TC Income Limits'!$B$1:$I$1,1,FALSE)+1,FALSE)),IF(ISBLANK($L543),"",VLOOKUP(IF($H543&gt;0,CONCATENATE($H543*100," ",$P$8),CONCATENATE($H543," ",$P$8)),'Income Limit'!A:L,HLOOKUP(Form!$E543,'Income Limit'!$E$1:$L$1,1,FALSE)+4,FALSE)))</f>
        <v/>
      </c>
      <c r="T543" s="92" t="str">
        <f>IF(OR(ISBLANK(B543),ISBLANK(E543),ISBLANK(G543),ISBLANK(H543),ISBLANK(L543),ISBLANK(P507)),"",IF(P507="lihtc", VLOOKUP(IF($H543&gt;0,CONCATENATE($H543*100," ",$P$8),CONCATENATE($H543," ",$P$8)),'TC Rent Limits'!A:I,HLOOKUP(Form!$B543+1,'TC Rent Limits'!$B$1:$I$1,1,FALSE)+1,FALSE),IF(P507="state",VLOOKUP(IF($H543&gt;0,CONCATENATE($H543*100," ",$P$8),CONCATENATE($H543," ",$P$8)),'Rent Limit'!A:L,HLOOKUP(Form!$E543,'Rent Limit'!$E$1:$L$1,1,FALSE)+4,FALSE),"")))</f>
        <v/>
      </c>
    </row>
    <row r="544" spans="1:20" x14ac:dyDescent="0.25">
      <c r="A544" s="79"/>
      <c r="B544" s="79"/>
      <c r="C544" s="79"/>
      <c r="D544" s="79"/>
      <c r="E544" s="79"/>
      <c r="F544" s="79"/>
      <c r="G544" s="79"/>
      <c r="H544" s="80"/>
      <c r="I544" s="79"/>
      <c r="J544" s="79"/>
      <c r="K544" s="79"/>
      <c r="L544" s="79"/>
      <c r="M544" s="79"/>
      <c r="N544" s="79"/>
      <c r="O544" s="79"/>
      <c r="P544" s="79"/>
      <c r="Q544" s="79"/>
      <c r="S544" s="57" t="str">
        <f>IF($P$7="LIHTC",IF(ISBLANK($G544),"",VLOOKUP(IF($H544&gt;0,CONCATENATE($H544*100," ",$P$8),CONCATENATE($H544," ",$P$8)),'TC Income Limits'!A:I,HLOOKUP(Form!$E544,'TC Income Limits'!$B$1:$I$1,1,FALSE)+1,FALSE)),IF(ISBLANK($L544),"",VLOOKUP(IF($H544&gt;0,CONCATENATE($H544*100," ",$P$8),CONCATENATE($H544," ",$P$8)),'Income Limit'!A:L,HLOOKUP(Form!$E544,'Income Limit'!$E$1:$L$1,1,FALSE)+4,FALSE)))</f>
        <v/>
      </c>
      <c r="T544" s="92" t="str">
        <f>IF(OR(ISBLANK(B544),ISBLANK(E544),ISBLANK(G544),ISBLANK(H544),ISBLANK(L544),ISBLANK(P508)),"",IF(P508="lihtc", VLOOKUP(IF($H544&gt;0,CONCATENATE($H544*100," ",$P$8),CONCATENATE($H544," ",$P$8)),'TC Rent Limits'!A:I,HLOOKUP(Form!$B544+1,'TC Rent Limits'!$B$1:$I$1,1,FALSE)+1,FALSE),IF(P508="state",VLOOKUP(IF($H544&gt;0,CONCATENATE($H544*100," ",$P$8),CONCATENATE($H544," ",$P$8)),'Rent Limit'!A:L,HLOOKUP(Form!$E544,'Rent Limit'!$E$1:$L$1,1,FALSE)+4,FALSE),"")))</f>
        <v/>
      </c>
    </row>
    <row r="545" spans="1:20" x14ac:dyDescent="0.25">
      <c r="A545" s="79"/>
      <c r="B545" s="79"/>
      <c r="C545" s="79"/>
      <c r="D545" s="79"/>
      <c r="E545" s="79"/>
      <c r="F545" s="79"/>
      <c r="G545" s="79"/>
      <c r="H545" s="80"/>
      <c r="I545" s="79"/>
      <c r="J545" s="79"/>
      <c r="K545" s="79"/>
      <c r="L545" s="79"/>
      <c r="M545" s="79"/>
      <c r="N545" s="79"/>
      <c r="O545" s="79"/>
      <c r="P545" s="79"/>
      <c r="Q545" s="79"/>
      <c r="S545" s="57" t="str">
        <f>IF($P$7="LIHTC",IF(ISBLANK($G545),"",VLOOKUP(IF($H545&gt;0,CONCATENATE($H545*100," ",$P$8),CONCATENATE($H545," ",$P$8)),'TC Income Limits'!A:I,HLOOKUP(Form!$E545,'TC Income Limits'!$B$1:$I$1,1,FALSE)+1,FALSE)),IF(ISBLANK($L545),"",VLOOKUP(IF($H545&gt;0,CONCATENATE($H545*100," ",$P$8),CONCATENATE($H545," ",$P$8)),'Income Limit'!A:L,HLOOKUP(Form!$E545,'Income Limit'!$E$1:$L$1,1,FALSE)+4,FALSE)))</f>
        <v/>
      </c>
      <c r="T545" s="92" t="str">
        <f>IF(OR(ISBLANK(B545),ISBLANK(E545),ISBLANK(G545),ISBLANK(H545),ISBLANK(L545),ISBLANK(P509)),"",IF(P509="lihtc", VLOOKUP(IF($H545&gt;0,CONCATENATE($H545*100," ",$P$8),CONCATENATE($H545," ",$P$8)),'TC Rent Limits'!A:I,HLOOKUP(Form!$B545+1,'TC Rent Limits'!$B$1:$I$1,1,FALSE)+1,FALSE),IF(P509="state",VLOOKUP(IF($H545&gt;0,CONCATENATE($H545*100," ",$P$8),CONCATENATE($H545," ",$P$8)),'Rent Limit'!A:L,HLOOKUP(Form!$E545,'Rent Limit'!$E$1:$L$1,1,FALSE)+4,FALSE),"")))</f>
        <v/>
      </c>
    </row>
    <row r="546" spans="1:20" x14ac:dyDescent="0.25">
      <c r="A546" s="79"/>
      <c r="B546" s="79"/>
      <c r="C546" s="79"/>
      <c r="D546" s="79"/>
      <c r="E546" s="79"/>
      <c r="F546" s="79"/>
      <c r="G546" s="79"/>
      <c r="H546" s="80"/>
      <c r="I546" s="79"/>
      <c r="J546" s="79"/>
      <c r="K546" s="79"/>
      <c r="L546" s="79"/>
      <c r="M546" s="79"/>
      <c r="N546" s="79"/>
      <c r="O546" s="79"/>
      <c r="P546" s="79"/>
      <c r="Q546" s="79"/>
      <c r="S546" s="57" t="str">
        <f>IF($P$7="LIHTC",IF(ISBLANK($G546),"",VLOOKUP(IF($H546&gt;0,CONCATENATE($H546*100," ",$P$8),CONCATENATE($H546," ",$P$8)),'TC Income Limits'!A:I,HLOOKUP(Form!$E546,'TC Income Limits'!$B$1:$I$1,1,FALSE)+1,FALSE)),IF(ISBLANK($L546),"",VLOOKUP(IF($H546&gt;0,CONCATENATE($H546*100," ",$P$8),CONCATENATE($H546," ",$P$8)),'Income Limit'!A:L,HLOOKUP(Form!$E546,'Income Limit'!$E$1:$L$1,1,FALSE)+4,FALSE)))</f>
        <v/>
      </c>
      <c r="T546" s="92" t="str">
        <f>IF(OR(ISBLANK(B546),ISBLANK(E546),ISBLANK(G546),ISBLANK(H546),ISBLANK(L546),ISBLANK(P510)),"",IF(P510="lihtc", VLOOKUP(IF($H546&gt;0,CONCATENATE($H546*100," ",$P$8),CONCATENATE($H546," ",$P$8)),'TC Rent Limits'!A:I,HLOOKUP(Form!$B546+1,'TC Rent Limits'!$B$1:$I$1,1,FALSE)+1,FALSE),IF(P510="state",VLOOKUP(IF($H546&gt;0,CONCATENATE($H546*100," ",$P$8),CONCATENATE($H546," ",$P$8)),'Rent Limit'!A:L,HLOOKUP(Form!$E546,'Rent Limit'!$E$1:$L$1,1,FALSE)+4,FALSE),"")))</f>
        <v/>
      </c>
    </row>
    <row r="547" spans="1:20" x14ac:dyDescent="0.25">
      <c r="A547" s="79"/>
      <c r="B547" s="79"/>
      <c r="C547" s="79"/>
      <c r="D547" s="79"/>
      <c r="E547" s="79"/>
      <c r="F547" s="79"/>
      <c r="G547" s="79"/>
      <c r="H547" s="80"/>
      <c r="I547" s="79"/>
      <c r="J547" s="79"/>
      <c r="K547" s="79"/>
      <c r="L547" s="79"/>
      <c r="M547" s="79"/>
      <c r="N547" s="79"/>
      <c r="O547" s="79"/>
      <c r="P547" s="79"/>
      <c r="Q547" s="79"/>
      <c r="S547" s="57" t="str">
        <f>IF($P$7="LIHTC",IF(ISBLANK($G547),"",VLOOKUP(IF($H547&gt;0,CONCATENATE($H547*100," ",$P$8),CONCATENATE($H547," ",$P$8)),'TC Income Limits'!A:I,HLOOKUP(Form!$E547,'TC Income Limits'!$B$1:$I$1,1,FALSE)+1,FALSE)),IF(ISBLANK($L547),"",VLOOKUP(IF($H547&gt;0,CONCATENATE($H547*100," ",$P$8),CONCATENATE($H547," ",$P$8)),'Income Limit'!A:L,HLOOKUP(Form!$E547,'Income Limit'!$E$1:$L$1,1,FALSE)+4,FALSE)))</f>
        <v/>
      </c>
      <c r="T547" s="92" t="str">
        <f>IF(OR(ISBLANK(B547),ISBLANK(E547),ISBLANK(G547),ISBLANK(H547),ISBLANK(L547),ISBLANK(P511)),"",IF(P511="lihtc", VLOOKUP(IF($H547&gt;0,CONCATENATE($H547*100," ",$P$8),CONCATENATE($H547," ",$P$8)),'TC Rent Limits'!A:I,HLOOKUP(Form!$B547+1,'TC Rent Limits'!$B$1:$I$1,1,FALSE)+1,FALSE),IF(P511="state",VLOOKUP(IF($H547&gt;0,CONCATENATE($H547*100," ",$P$8),CONCATENATE($H547," ",$P$8)),'Rent Limit'!A:L,HLOOKUP(Form!$E547,'Rent Limit'!$E$1:$L$1,1,FALSE)+4,FALSE),"")))</f>
        <v/>
      </c>
    </row>
    <row r="548" spans="1:20" x14ac:dyDescent="0.25">
      <c r="A548" s="79"/>
      <c r="B548" s="79"/>
      <c r="C548" s="79"/>
      <c r="D548" s="79"/>
      <c r="E548" s="79"/>
      <c r="F548" s="79"/>
      <c r="G548" s="79"/>
      <c r="H548" s="80"/>
      <c r="I548" s="79"/>
      <c r="J548" s="79"/>
      <c r="K548" s="79"/>
      <c r="L548" s="79"/>
      <c r="M548" s="79"/>
      <c r="N548" s="79"/>
      <c r="O548" s="79"/>
      <c r="P548" s="79"/>
      <c r="Q548" s="79"/>
      <c r="S548" s="57" t="str">
        <f>IF($P$7="LIHTC",IF(ISBLANK($G548),"",VLOOKUP(IF($H548&gt;0,CONCATENATE($H548*100," ",$P$8),CONCATENATE($H548," ",$P$8)),'TC Income Limits'!A:I,HLOOKUP(Form!$E548,'TC Income Limits'!$B$1:$I$1,1,FALSE)+1,FALSE)),IF(ISBLANK($L548),"",VLOOKUP(IF($H548&gt;0,CONCATENATE($H548*100," ",$P$8),CONCATENATE($H548," ",$P$8)),'Income Limit'!A:L,HLOOKUP(Form!$E548,'Income Limit'!$E$1:$L$1,1,FALSE)+4,FALSE)))</f>
        <v/>
      </c>
      <c r="T548" s="92" t="str">
        <f>IF(OR(ISBLANK(B548),ISBLANK(E548),ISBLANK(G548),ISBLANK(H548),ISBLANK(L548),ISBLANK(P512)),"",IF(P512="lihtc", VLOOKUP(IF($H548&gt;0,CONCATENATE($H548*100," ",$P$8),CONCATENATE($H548," ",$P$8)),'TC Rent Limits'!A:I,HLOOKUP(Form!$B548+1,'TC Rent Limits'!$B$1:$I$1,1,FALSE)+1,FALSE),IF(P512="state",VLOOKUP(IF($H548&gt;0,CONCATENATE($H548*100," ",$P$8),CONCATENATE($H548," ",$P$8)),'Rent Limit'!A:L,HLOOKUP(Form!$E548,'Rent Limit'!$E$1:$L$1,1,FALSE)+4,FALSE),"")))</f>
        <v/>
      </c>
    </row>
    <row r="549" spans="1:20" x14ac:dyDescent="0.25">
      <c r="A549" s="79"/>
      <c r="B549" s="79"/>
      <c r="C549" s="79"/>
      <c r="D549" s="79"/>
      <c r="E549" s="79"/>
      <c r="F549" s="79"/>
      <c r="G549" s="79"/>
      <c r="H549" s="80"/>
      <c r="I549" s="79"/>
      <c r="J549" s="79"/>
      <c r="K549" s="79"/>
      <c r="L549" s="79"/>
      <c r="M549" s="79"/>
      <c r="N549" s="79"/>
      <c r="O549" s="79"/>
      <c r="P549" s="79"/>
      <c r="Q549" s="79"/>
      <c r="S549" s="57" t="str">
        <f>IF($P$7="LIHTC",IF(ISBLANK($G549),"",VLOOKUP(IF($H549&gt;0,CONCATENATE($H549*100," ",$P$8),CONCATENATE($H549," ",$P$8)),'TC Income Limits'!A:I,HLOOKUP(Form!$E549,'TC Income Limits'!$B$1:$I$1,1,FALSE)+1,FALSE)),IF(ISBLANK($L549),"",VLOOKUP(IF($H549&gt;0,CONCATENATE($H549*100," ",$P$8),CONCATENATE($H549," ",$P$8)),'Income Limit'!A:L,HLOOKUP(Form!$E549,'Income Limit'!$E$1:$L$1,1,FALSE)+4,FALSE)))</f>
        <v/>
      </c>
      <c r="T549" s="92" t="str">
        <f>IF(OR(ISBLANK(B549),ISBLANK(E549),ISBLANK(G549),ISBLANK(H549),ISBLANK(L549),ISBLANK(P513)),"",IF(P513="lihtc", VLOOKUP(IF($H549&gt;0,CONCATENATE($H549*100," ",$P$8),CONCATENATE($H549," ",$P$8)),'TC Rent Limits'!A:I,HLOOKUP(Form!$B549+1,'TC Rent Limits'!$B$1:$I$1,1,FALSE)+1,FALSE),IF(P513="state",VLOOKUP(IF($H549&gt;0,CONCATENATE($H549*100," ",$P$8),CONCATENATE($H549," ",$P$8)),'Rent Limit'!A:L,HLOOKUP(Form!$E549,'Rent Limit'!$E$1:$L$1,1,FALSE)+4,FALSE),"")))</f>
        <v/>
      </c>
    </row>
    <row r="550" spans="1:20" x14ac:dyDescent="0.25">
      <c r="A550" s="79"/>
      <c r="B550" s="79"/>
      <c r="C550" s="79"/>
      <c r="D550" s="79"/>
      <c r="E550" s="79"/>
      <c r="F550" s="79"/>
      <c r="G550" s="79"/>
      <c r="H550" s="80"/>
      <c r="I550" s="79"/>
      <c r="J550" s="79"/>
      <c r="K550" s="79"/>
      <c r="L550" s="79"/>
      <c r="M550" s="79"/>
      <c r="N550" s="79"/>
      <c r="O550" s="79"/>
      <c r="P550" s="79"/>
      <c r="Q550" s="79"/>
      <c r="S550" s="57" t="str">
        <f>IF($P$7="LIHTC",IF(ISBLANK($G550),"",VLOOKUP(IF($H550&gt;0,CONCATENATE($H550*100," ",$P$8),CONCATENATE($H550," ",$P$8)),'TC Income Limits'!A:I,HLOOKUP(Form!$E550,'TC Income Limits'!$B$1:$I$1,1,FALSE)+1,FALSE)),IF(ISBLANK($L550),"",VLOOKUP(IF($H550&gt;0,CONCATENATE($H550*100," ",$P$8),CONCATENATE($H550," ",$P$8)),'Income Limit'!A:L,HLOOKUP(Form!$E550,'Income Limit'!$E$1:$L$1,1,FALSE)+4,FALSE)))</f>
        <v/>
      </c>
      <c r="T550" s="92" t="str">
        <f>IF(OR(ISBLANK(B550),ISBLANK(E550),ISBLANK(G550),ISBLANK(H550),ISBLANK(L550),ISBLANK(P514)),"",IF(P514="lihtc", VLOOKUP(IF($H550&gt;0,CONCATENATE($H550*100," ",$P$8),CONCATENATE($H550," ",$P$8)),'TC Rent Limits'!A:I,HLOOKUP(Form!$B550+1,'TC Rent Limits'!$B$1:$I$1,1,FALSE)+1,FALSE),IF(P514="state",VLOOKUP(IF($H550&gt;0,CONCATENATE($H550*100," ",$P$8),CONCATENATE($H550," ",$P$8)),'Rent Limit'!A:L,HLOOKUP(Form!$E550,'Rent Limit'!$E$1:$L$1,1,FALSE)+4,FALSE),"")))</f>
        <v/>
      </c>
    </row>
    <row r="551" spans="1:20" x14ac:dyDescent="0.25">
      <c r="A551" s="79"/>
      <c r="B551" s="79"/>
      <c r="C551" s="79"/>
      <c r="D551" s="79"/>
      <c r="E551" s="79"/>
      <c r="F551" s="79"/>
      <c r="G551" s="79"/>
      <c r="H551" s="80"/>
      <c r="I551" s="79"/>
      <c r="J551" s="79"/>
      <c r="K551" s="79"/>
      <c r="L551" s="79"/>
      <c r="M551" s="79"/>
      <c r="N551" s="79"/>
      <c r="O551" s="79"/>
      <c r="P551" s="79"/>
      <c r="Q551" s="79"/>
      <c r="S551" s="57" t="str">
        <f>IF($P$7="LIHTC",IF(ISBLANK($G551),"",VLOOKUP(IF($H551&gt;0,CONCATENATE($H551*100," ",$P$8),CONCATENATE($H551," ",$P$8)),'TC Income Limits'!A:I,HLOOKUP(Form!$E551,'TC Income Limits'!$B$1:$I$1,1,FALSE)+1,FALSE)),IF(ISBLANK($L551),"",VLOOKUP(IF($H551&gt;0,CONCATENATE($H551*100," ",$P$8),CONCATENATE($H551," ",$P$8)),'Income Limit'!A:L,HLOOKUP(Form!$E551,'Income Limit'!$E$1:$L$1,1,FALSE)+4,FALSE)))</f>
        <v/>
      </c>
      <c r="T551" s="92" t="str">
        <f>IF(OR(ISBLANK(B551),ISBLANK(E551),ISBLANK(G551),ISBLANK(H551),ISBLANK(L551),ISBLANK(P515)),"",IF(P515="lihtc", VLOOKUP(IF($H551&gt;0,CONCATENATE($H551*100," ",$P$8),CONCATENATE($H551," ",$P$8)),'TC Rent Limits'!A:I,HLOOKUP(Form!$B551+1,'TC Rent Limits'!$B$1:$I$1,1,FALSE)+1,FALSE),IF(P515="state",VLOOKUP(IF($H551&gt;0,CONCATENATE($H551*100," ",$P$8),CONCATENATE($H551," ",$P$8)),'Rent Limit'!A:L,HLOOKUP(Form!$E551,'Rent Limit'!$E$1:$L$1,1,FALSE)+4,FALSE),"")))</f>
        <v/>
      </c>
    </row>
    <row r="552" spans="1:20" x14ac:dyDescent="0.25">
      <c r="A552" s="79"/>
      <c r="B552" s="79"/>
      <c r="C552" s="79"/>
      <c r="D552" s="79"/>
      <c r="E552" s="79"/>
      <c r="F552" s="79"/>
      <c r="G552" s="79"/>
      <c r="H552" s="80"/>
      <c r="I552" s="79"/>
      <c r="J552" s="79"/>
      <c r="K552" s="79"/>
      <c r="L552" s="79"/>
      <c r="M552" s="79"/>
      <c r="N552" s="79"/>
      <c r="O552" s="79"/>
      <c r="P552" s="79"/>
      <c r="Q552" s="79"/>
      <c r="S552" s="57" t="str">
        <f>IF($P$7="LIHTC",IF(ISBLANK($G552),"",VLOOKUP(IF($H552&gt;0,CONCATENATE($H552*100," ",$P$8),CONCATENATE($H552," ",$P$8)),'TC Income Limits'!A:I,HLOOKUP(Form!$E552,'TC Income Limits'!$B$1:$I$1,1,FALSE)+1,FALSE)),IF(ISBLANK($L552),"",VLOOKUP(IF($H552&gt;0,CONCATENATE($H552*100," ",$P$8),CONCATENATE($H552," ",$P$8)),'Income Limit'!A:L,HLOOKUP(Form!$E552,'Income Limit'!$E$1:$L$1,1,FALSE)+4,FALSE)))</f>
        <v/>
      </c>
      <c r="T552" s="92" t="str">
        <f>IF(OR(ISBLANK(B552),ISBLANK(E552),ISBLANK(G552),ISBLANK(H552),ISBLANK(L552),ISBLANK(P516)),"",IF(P516="lihtc", VLOOKUP(IF($H552&gt;0,CONCATENATE($H552*100," ",$P$8),CONCATENATE($H552," ",$P$8)),'TC Rent Limits'!A:I,HLOOKUP(Form!$B552+1,'TC Rent Limits'!$B$1:$I$1,1,FALSE)+1,FALSE),IF(P516="state",VLOOKUP(IF($H552&gt;0,CONCATENATE($H552*100," ",$P$8),CONCATENATE($H552," ",$P$8)),'Rent Limit'!A:L,HLOOKUP(Form!$E552,'Rent Limit'!$E$1:$L$1,1,FALSE)+4,FALSE),"")))</f>
        <v/>
      </c>
    </row>
    <row r="553" spans="1:20" x14ac:dyDescent="0.25">
      <c r="A553" s="79"/>
      <c r="B553" s="79"/>
      <c r="C553" s="79"/>
      <c r="D553" s="79"/>
      <c r="E553" s="79"/>
      <c r="F553" s="79"/>
      <c r="G553" s="79"/>
      <c r="H553" s="80"/>
      <c r="I553" s="79"/>
      <c r="J553" s="79"/>
      <c r="K553" s="79"/>
      <c r="L553" s="79"/>
      <c r="M553" s="79"/>
      <c r="N553" s="79"/>
      <c r="O553" s="79"/>
      <c r="P553" s="79"/>
      <c r="Q553" s="79"/>
      <c r="S553" s="57" t="str">
        <f>IF($P$7="LIHTC",IF(ISBLANK($G553),"",VLOOKUP(IF($H553&gt;0,CONCATENATE($H553*100," ",$P$8),CONCATENATE($H553," ",$P$8)),'TC Income Limits'!A:I,HLOOKUP(Form!$E553,'TC Income Limits'!$B$1:$I$1,1,FALSE)+1,FALSE)),IF(ISBLANK($L553),"",VLOOKUP(IF($H553&gt;0,CONCATENATE($H553*100," ",$P$8),CONCATENATE($H553," ",$P$8)),'Income Limit'!A:L,HLOOKUP(Form!$E553,'Income Limit'!$E$1:$L$1,1,FALSE)+4,FALSE)))</f>
        <v/>
      </c>
      <c r="T553" s="92" t="str">
        <f>IF(OR(ISBLANK(B553),ISBLANK(E553),ISBLANK(G553),ISBLANK(H553),ISBLANK(L553),ISBLANK(P517)),"",IF(P517="lihtc", VLOOKUP(IF($H553&gt;0,CONCATENATE($H553*100," ",$P$8),CONCATENATE($H553," ",$P$8)),'TC Rent Limits'!A:I,HLOOKUP(Form!$B553+1,'TC Rent Limits'!$B$1:$I$1,1,FALSE)+1,FALSE),IF(P517="state",VLOOKUP(IF($H553&gt;0,CONCATENATE($H553*100," ",$P$8),CONCATENATE($H553," ",$P$8)),'Rent Limit'!A:L,HLOOKUP(Form!$E553,'Rent Limit'!$E$1:$L$1,1,FALSE)+4,FALSE),"")))</f>
        <v/>
      </c>
    </row>
    <row r="554" spans="1:20" x14ac:dyDescent="0.25">
      <c r="A554" s="79"/>
      <c r="B554" s="79"/>
      <c r="C554" s="79"/>
      <c r="D554" s="79"/>
      <c r="E554" s="79"/>
      <c r="F554" s="79"/>
      <c r="G554" s="79"/>
      <c r="H554" s="80"/>
      <c r="I554" s="79"/>
      <c r="J554" s="79"/>
      <c r="K554" s="79"/>
      <c r="L554" s="79"/>
      <c r="M554" s="79"/>
      <c r="N554" s="79"/>
      <c r="O554" s="79"/>
      <c r="P554" s="79"/>
      <c r="Q554" s="79"/>
      <c r="S554" s="57" t="str">
        <f>IF($P$7="LIHTC",IF(ISBLANK($G554),"",VLOOKUP(IF($H554&gt;0,CONCATENATE($H554*100," ",$P$8),CONCATENATE($H554," ",$P$8)),'TC Income Limits'!A:I,HLOOKUP(Form!$E554,'TC Income Limits'!$B$1:$I$1,1,FALSE)+1,FALSE)),IF(ISBLANK($L554),"",VLOOKUP(IF($H554&gt;0,CONCATENATE($H554*100," ",$P$8),CONCATENATE($H554," ",$P$8)),'Income Limit'!A:L,HLOOKUP(Form!$E554,'Income Limit'!$E$1:$L$1,1,FALSE)+4,FALSE)))</f>
        <v/>
      </c>
      <c r="T554" s="92" t="str">
        <f>IF(OR(ISBLANK(B554),ISBLANK(E554),ISBLANK(G554),ISBLANK(H554),ISBLANK(L554),ISBLANK(P518)),"",IF(P518="lihtc", VLOOKUP(IF($H554&gt;0,CONCATENATE($H554*100," ",$P$8),CONCATENATE($H554," ",$P$8)),'TC Rent Limits'!A:I,HLOOKUP(Form!$B554+1,'TC Rent Limits'!$B$1:$I$1,1,FALSE)+1,FALSE),IF(P518="state",VLOOKUP(IF($H554&gt;0,CONCATENATE($H554*100," ",$P$8),CONCATENATE($H554," ",$P$8)),'Rent Limit'!A:L,HLOOKUP(Form!$E554,'Rent Limit'!$E$1:$L$1,1,FALSE)+4,FALSE),"")))</f>
        <v/>
      </c>
    </row>
    <row r="555" spans="1:20" x14ac:dyDescent="0.25">
      <c r="A555" s="79"/>
      <c r="B555" s="79"/>
      <c r="C555" s="79"/>
      <c r="D555" s="79"/>
      <c r="E555" s="79"/>
      <c r="F555" s="79"/>
      <c r="G555" s="79"/>
      <c r="H555" s="80"/>
      <c r="I555" s="79"/>
      <c r="J555" s="79"/>
      <c r="K555" s="79"/>
      <c r="L555" s="79"/>
      <c r="M555" s="79"/>
      <c r="N555" s="79"/>
      <c r="O555" s="79"/>
      <c r="P555" s="79"/>
      <c r="Q555" s="79"/>
      <c r="S555" s="57" t="str">
        <f>IF($P$7="LIHTC",IF(ISBLANK($G555),"",VLOOKUP(IF($H555&gt;0,CONCATENATE($H555*100," ",$P$8),CONCATENATE($H555," ",$P$8)),'TC Income Limits'!A:I,HLOOKUP(Form!$E555,'TC Income Limits'!$B$1:$I$1,1,FALSE)+1,FALSE)),IF(ISBLANK($L555),"",VLOOKUP(IF($H555&gt;0,CONCATENATE($H555*100," ",$P$8),CONCATENATE($H555," ",$P$8)),'Income Limit'!A:L,HLOOKUP(Form!$E555,'Income Limit'!$E$1:$L$1,1,FALSE)+4,FALSE)))</f>
        <v/>
      </c>
      <c r="T555" s="92" t="str">
        <f>IF(OR(ISBLANK(B555),ISBLANK(E555),ISBLANK(G555),ISBLANK(H555),ISBLANK(L555),ISBLANK(P519)),"",IF(P519="lihtc", VLOOKUP(IF($H555&gt;0,CONCATENATE($H555*100," ",$P$8),CONCATENATE($H555," ",$P$8)),'TC Rent Limits'!A:I,HLOOKUP(Form!$B555+1,'TC Rent Limits'!$B$1:$I$1,1,FALSE)+1,FALSE),IF(P519="state",VLOOKUP(IF($H555&gt;0,CONCATENATE($H555*100," ",$P$8),CONCATENATE($H555," ",$P$8)),'Rent Limit'!A:L,HLOOKUP(Form!$E555,'Rent Limit'!$E$1:$L$1,1,FALSE)+4,FALSE),"")))</f>
        <v/>
      </c>
    </row>
    <row r="556" spans="1:20" x14ac:dyDescent="0.25">
      <c r="A556" s="79"/>
      <c r="B556" s="79"/>
      <c r="C556" s="79"/>
      <c r="D556" s="79"/>
      <c r="E556" s="79"/>
      <c r="F556" s="79"/>
      <c r="G556" s="79"/>
      <c r="H556" s="80"/>
      <c r="I556" s="79"/>
      <c r="J556" s="79"/>
      <c r="K556" s="79"/>
      <c r="L556" s="79"/>
      <c r="M556" s="79"/>
      <c r="N556" s="79"/>
      <c r="O556" s="79"/>
      <c r="P556" s="79"/>
      <c r="Q556" s="79"/>
      <c r="S556" s="57" t="str">
        <f>IF($P$7="LIHTC",IF(ISBLANK($G556),"",VLOOKUP(IF($H556&gt;0,CONCATENATE($H556*100," ",$P$8),CONCATENATE($H556," ",$P$8)),'TC Income Limits'!A:I,HLOOKUP(Form!$E556,'TC Income Limits'!$B$1:$I$1,1,FALSE)+1,FALSE)),IF(ISBLANK($L556),"",VLOOKUP(IF($H556&gt;0,CONCATENATE($H556*100," ",$P$8),CONCATENATE($H556," ",$P$8)),'Income Limit'!A:L,HLOOKUP(Form!$E556,'Income Limit'!$E$1:$L$1,1,FALSE)+4,FALSE)))</f>
        <v/>
      </c>
      <c r="T556" s="92" t="str">
        <f>IF(OR(ISBLANK(B556),ISBLANK(E556),ISBLANK(G556),ISBLANK(H556),ISBLANK(L556),ISBLANK(P520)),"",IF(P520="lihtc", VLOOKUP(IF($H556&gt;0,CONCATENATE($H556*100," ",$P$8),CONCATENATE($H556," ",$P$8)),'TC Rent Limits'!A:I,HLOOKUP(Form!$B556+1,'TC Rent Limits'!$B$1:$I$1,1,FALSE)+1,FALSE),IF(P520="state",VLOOKUP(IF($H556&gt;0,CONCATENATE($H556*100," ",$P$8),CONCATENATE($H556," ",$P$8)),'Rent Limit'!A:L,HLOOKUP(Form!$E556,'Rent Limit'!$E$1:$L$1,1,FALSE)+4,FALSE),"")))</f>
        <v/>
      </c>
    </row>
    <row r="557" spans="1:20" x14ac:dyDescent="0.25">
      <c r="A557" s="79"/>
      <c r="B557" s="79"/>
      <c r="C557" s="79"/>
      <c r="D557" s="79"/>
      <c r="E557" s="79"/>
      <c r="F557" s="79"/>
      <c r="G557" s="79"/>
      <c r="H557" s="80"/>
      <c r="I557" s="79"/>
      <c r="J557" s="79"/>
      <c r="K557" s="79"/>
      <c r="L557" s="79"/>
      <c r="M557" s="79"/>
      <c r="N557" s="79"/>
      <c r="O557" s="79"/>
      <c r="P557" s="79"/>
      <c r="Q557" s="79"/>
      <c r="S557" s="57" t="str">
        <f>IF($P$7="LIHTC",IF(ISBLANK($G557),"",VLOOKUP(IF($H557&gt;0,CONCATENATE($H557*100," ",$P$8),CONCATENATE($H557," ",$P$8)),'TC Income Limits'!A:I,HLOOKUP(Form!$E557,'TC Income Limits'!$B$1:$I$1,1,FALSE)+1,FALSE)),IF(ISBLANK($L557),"",VLOOKUP(IF($H557&gt;0,CONCATENATE($H557*100," ",$P$8),CONCATENATE($H557," ",$P$8)),'Income Limit'!A:L,HLOOKUP(Form!$E557,'Income Limit'!$E$1:$L$1,1,FALSE)+4,FALSE)))</f>
        <v/>
      </c>
      <c r="T557" s="92" t="str">
        <f>IF(OR(ISBLANK(B557),ISBLANK(E557),ISBLANK(G557),ISBLANK(H557),ISBLANK(L557),ISBLANK(P521)),"",IF(P521="lihtc", VLOOKUP(IF($H557&gt;0,CONCATENATE($H557*100," ",$P$8),CONCATENATE($H557," ",$P$8)),'TC Rent Limits'!A:I,HLOOKUP(Form!$B557+1,'TC Rent Limits'!$B$1:$I$1,1,FALSE)+1,FALSE),IF(P521="state",VLOOKUP(IF($H557&gt;0,CONCATENATE($H557*100," ",$P$8),CONCATENATE($H557," ",$P$8)),'Rent Limit'!A:L,HLOOKUP(Form!$E557,'Rent Limit'!$E$1:$L$1,1,FALSE)+4,FALSE),"")))</f>
        <v/>
      </c>
    </row>
    <row r="558" spans="1:20" x14ac:dyDescent="0.25">
      <c r="A558" s="79"/>
      <c r="B558" s="79"/>
      <c r="C558" s="79"/>
      <c r="D558" s="79"/>
      <c r="E558" s="79"/>
      <c r="F558" s="79"/>
      <c r="G558" s="79"/>
      <c r="H558" s="80"/>
      <c r="I558" s="79"/>
      <c r="J558" s="79"/>
      <c r="K558" s="79"/>
      <c r="L558" s="79"/>
      <c r="M558" s="79"/>
      <c r="N558" s="79"/>
      <c r="O558" s="79"/>
      <c r="P558" s="79"/>
      <c r="Q558" s="79"/>
      <c r="S558" s="57" t="str">
        <f>IF($P$7="LIHTC",IF(ISBLANK($G558),"",VLOOKUP(IF($H558&gt;0,CONCATENATE($H558*100," ",$P$8),CONCATENATE($H558," ",$P$8)),'TC Income Limits'!A:I,HLOOKUP(Form!$E558,'TC Income Limits'!$B$1:$I$1,1,FALSE)+1,FALSE)),IF(ISBLANK($L558),"",VLOOKUP(IF($H558&gt;0,CONCATENATE($H558*100," ",$P$8),CONCATENATE($H558," ",$P$8)),'Income Limit'!A:L,HLOOKUP(Form!$E558,'Income Limit'!$E$1:$L$1,1,FALSE)+4,FALSE)))</f>
        <v/>
      </c>
      <c r="T558" s="92" t="str">
        <f>IF(OR(ISBLANK(B558),ISBLANK(E558),ISBLANK(G558),ISBLANK(H558),ISBLANK(L558),ISBLANK(P522)),"",IF(P522="lihtc", VLOOKUP(IF($H558&gt;0,CONCATENATE($H558*100," ",$P$8),CONCATENATE($H558," ",$P$8)),'TC Rent Limits'!A:I,HLOOKUP(Form!$B558+1,'TC Rent Limits'!$B$1:$I$1,1,FALSE)+1,FALSE),IF(P522="state",VLOOKUP(IF($H558&gt;0,CONCATENATE($H558*100," ",$P$8),CONCATENATE($H558," ",$P$8)),'Rent Limit'!A:L,HLOOKUP(Form!$E558,'Rent Limit'!$E$1:$L$1,1,FALSE)+4,FALSE),"")))</f>
        <v/>
      </c>
    </row>
    <row r="559" spans="1:20" x14ac:dyDescent="0.25">
      <c r="A559" s="79"/>
      <c r="B559" s="79"/>
      <c r="C559" s="79"/>
      <c r="D559" s="79"/>
      <c r="E559" s="79"/>
      <c r="F559" s="79"/>
      <c r="G559" s="79"/>
      <c r="H559" s="80"/>
      <c r="I559" s="79"/>
      <c r="J559" s="79"/>
      <c r="K559" s="79"/>
      <c r="L559" s="79"/>
      <c r="M559" s="79"/>
      <c r="N559" s="79"/>
      <c r="O559" s="79"/>
      <c r="P559" s="79"/>
      <c r="Q559" s="79"/>
      <c r="S559" s="57" t="str">
        <f>IF($P$7="LIHTC",IF(ISBLANK($G559),"",VLOOKUP(IF($H559&gt;0,CONCATENATE($H559*100," ",$P$8),CONCATENATE($H559," ",$P$8)),'TC Income Limits'!A:I,HLOOKUP(Form!$E559,'TC Income Limits'!$B$1:$I$1,1,FALSE)+1,FALSE)),IF(ISBLANK($L559),"",VLOOKUP(IF($H559&gt;0,CONCATENATE($H559*100," ",$P$8),CONCATENATE($H559," ",$P$8)),'Income Limit'!A:L,HLOOKUP(Form!$E559,'Income Limit'!$E$1:$L$1,1,FALSE)+4,FALSE)))</f>
        <v/>
      </c>
      <c r="T559" s="92" t="str">
        <f>IF(OR(ISBLANK(B559),ISBLANK(E559),ISBLANK(G559),ISBLANK(H559),ISBLANK(L559),ISBLANK(P523)),"",IF(P523="lihtc", VLOOKUP(IF($H559&gt;0,CONCATENATE($H559*100," ",$P$8),CONCATENATE($H559," ",$P$8)),'TC Rent Limits'!A:I,HLOOKUP(Form!$B559+1,'TC Rent Limits'!$B$1:$I$1,1,FALSE)+1,FALSE),IF(P523="state",VLOOKUP(IF($H559&gt;0,CONCATENATE($H559*100," ",$P$8),CONCATENATE($H559," ",$P$8)),'Rent Limit'!A:L,HLOOKUP(Form!$E559,'Rent Limit'!$E$1:$L$1,1,FALSE)+4,FALSE),"")))</f>
        <v/>
      </c>
    </row>
    <row r="560" spans="1:20" x14ac:dyDescent="0.25">
      <c r="A560" s="79"/>
      <c r="B560" s="79"/>
      <c r="C560" s="79"/>
      <c r="D560" s="79"/>
      <c r="E560" s="79"/>
      <c r="F560" s="79"/>
      <c r="G560" s="79"/>
      <c r="H560" s="80"/>
      <c r="I560" s="79"/>
      <c r="J560" s="79"/>
      <c r="K560" s="79"/>
      <c r="L560" s="79"/>
      <c r="M560" s="79"/>
      <c r="N560" s="79"/>
      <c r="O560" s="79"/>
      <c r="P560" s="79"/>
      <c r="Q560" s="79"/>
      <c r="S560" s="57" t="str">
        <f>IF($P$7="LIHTC",IF(ISBLANK($G560),"",VLOOKUP(IF($H560&gt;0,CONCATENATE($H560*100," ",$P$8),CONCATENATE($H560," ",$P$8)),'TC Income Limits'!A:I,HLOOKUP(Form!$E560,'TC Income Limits'!$B$1:$I$1,1,FALSE)+1,FALSE)),IF(ISBLANK($L560),"",VLOOKUP(IF($H560&gt;0,CONCATENATE($H560*100," ",$P$8),CONCATENATE($H560," ",$P$8)),'Income Limit'!A:L,HLOOKUP(Form!$E560,'Income Limit'!$E$1:$L$1,1,FALSE)+4,FALSE)))</f>
        <v/>
      </c>
      <c r="T560" s="92" t="str">
        <f>IF(OR(ISBLANK(B560),ISBLANK(E560),ISBLANK(G560),ISBLANK(H560),ISBLANK(L560),ISBLANK(P524)),"",IF(P524="lihtc", VLOOKUP(IF($H560&gt;0,CONCATENATE($H560*100," ",$P$8),CONCATENATE($H560," ",$P$8)),'TC Rent Limits'!A:I,HLOOKUP(Form!$B560+1,'TC Rent Limits'!$B$1:$I$1,1,FALSE)+1,FALSE),IF(P524="state",VLOOKUP(IF($H560&gt;0,CONCATENATE($H560*100," ",$P$8),CONCATENATE($H560," ",$P$8)),'Rent Limit'!A:L,HLOOKUP(Form!$E560,'Rent Limit'!$E$1:$L$1,1,FALSE)+4,FALSE),"")))</f>
        <v/>
      </c>
    </row>
    <row r="561" spans="1:20" x14ac:dyDescent="0.25">
      <c r="A561" s="79"/>
      <c r="B561" s="79"/>
      <c r="C561" s="79"/>
      <c r="D561" s="79"/>
      <c r="E561" s="79"/>
      <c r="F561" s="79"/>
      <c r="G561" s="79"/>
      <c r="H561" s="80"/>
      <c r="I561" s="79"/>
      <c r="J561" s="79"/>
      <c r="K561" s="79"/>
      <c r="L561" s="79"/>
      <c r="M561" s="79"/>
      <c r="N561" s="79"/>
      <c r="O561" s="79"/>
      <c r="P561" s="79"/>
      <c r="Q561" s="79"/>
      <c r="S561" s="57" t="str">
        <f>IF($P$7="LIHTC",IF(ISBLANK($G561),"",VLOOKUP(IF($H561&gt;0,CONCATENATE($H561*100," ",$P$8),CONCATENATE($H561," ",$P$8)),'TC Income Limits'!A:I,HLOOKUP(Form!$E561,'TC Income Limits'!$B$1:$I$1,1,FALSE)+1,FALSE)),IF(ISBLANK($L561),"",VLOOKUP(IF($H561&gt;0,CONCATENATE($H561*100," ",$P$8),CONCATENATE($H561," ",$P$8)),'Income Limit'!A:L,HLOOKUP(Form!$E561,'Income Limit'!$E$1:$L$1,1,FALSE)+4,FALSE)))</f>
        <v/>
      </c>
      <c r="T561" s="92" t="str">
        <f>IF(OR(ISBLANK(B561),ISBLANK(E561),ISBLANK(G561),ISBLANK(H561),ISBLANK(L561),ISBLANK(P525)),"",IF(P525="lihtc", VLOOKUP(IF($H561&gt;0,CONCATENATE($H561*100," ",$P$8),CONCATENATE($H561," ",$P$8)),'TC Rent Limits'!A:I,HLOOKUP(Form!$B561+1,'TC Rent Limits'!$B$1:$I$1,1,FALSE)+1,FALSE),IF(P525="state",VLOOKUP(IF($H561&gt;0,CONCATENATE($H561*100," ",$P$8),CONCATENATE($H561," ",$P$8)),'Rent Limit'!A:L,HLOOKUP(Form!$E561,'Rent Limit'!$E$1:$L$1,1,FALSE)+4,FALSE),"")))</f>
        <v/>
      </c>
    </row>
    <row r="562" spans="1:20" x14ac:dyDescent="0.25">
      <c r="A562" s="79"/>
      <c r="B562" s="79"/>
      <c r="C562" s="79"/>
      <c r="D562" s="79"/>
      <c r="E562" s="79"/>
      <c r="F562" s="79"/>
      <c r="G562" s="79"/>
      <c r="H562" s="80"/>
      <c r="I562" s="79"/>
      <c r="J562" s="79"/>
      <c r="K562" s="79"/>
      <c r="L562" s="79"/>
      <c r="M562" s="79"/>
      <c r="N562" s="79"/>
      <c r="O562" s="79"/>
      <c r="P562" s="79"/>
      <c r="Q562" s="79"/>
      <c r="S562" s="57" t="str">
        <f>IF($P$7="LIHTC",IF(ISBLANK($G562),"",VLOOKUP(IF($H562&gt;0,CONCATENATE($H562*100," ",$P$8),CONCATENATE($H562," ",$P$8)),'TC Income Limits'!A:I,HLOOKUP(Form!$E562,'TC Income Limits'!$B$1:$I$1,1,FALSE)+1,FALSE)),IF(ISBLANK($L562),"",VLOOKUP(IF($H562&gt;0,CONCATENATE($H562*100," ",$P$8),CONCATENATE($H562," ",$P$8)),'Income Limit'!A:L,HLOOKUP(Form!$E562,'Income Limit'!$E$1:$L$1,1,FALSE)+4,FALSE)))</f>
        <v/>
      </c>
      <c r="T562" s="92" t="str">
        <f>IF(OR(ISBLANK(B562),ISBLANK(E562),ISBLANK(G562),ISBLANK(H562),ISBLANK(L562),ISBLANK(P526)),"",IF(P526="lihtc", VLOOKUP(IF($H562&gt;0,CONCATENATE($H562*100," ",$P$8),CONCATENATE($H562," ",$P$8)),'TC Rent Limits'!A:I,HLOOKUP(Form!$B562+1,'TC Rent Limits'!$B$1:$I$1,1,FALSE)+1,FALSE),IF(P526="state",VLOOKUP(IF($H562&gt;0,CONCATENATE($H562*100," ",$P$8),CONCATENATE($H562," ",$P$8)),'Rent Limit'!A:L,HLOOKUP(Form!$E562,'Rent Limit'!$E$1:$L$1,1,FALSE)+4,FALSE),"")))</f>
        <v/>
      </c>
    </row>
    <row r="563" spans="1:20" x14ac:dyDescent="0.25">
      <c r="A563" s="79"/>
      <c r="B563" s="79"/>
      <c r="C563" s="79"/>
      <c r="D563" s="79"/>
      <c r="E563" s="79"/>
      <c r="F563" s="79"/>
      <c r="G563" s="79"/>
      <c r="H563" s="80"/>
      <c r="I563" s="79"/>
      <c r="J563" s="79"/>
      <c r="K563" s="79"/>
      <c r="L563" s="79"/>
      <c r="M563" s="79"/>
      <c r="N563" s="79"/>
      <c r="O563" s="79"/>
      <c r="P563" s="79"/>
      <c r="Q563" s="79"/>
      <c r="S563" s="57" t="str">
        <f>IF($P$7="LIHTC",IF(ISBLANK($G563),"",VLOOKUP(IF($H563&gt;0,CONCATENATE($H563*100," ",$P$8),CONCATENATE($H563," ",$P$8)),'TC Income Limits'!A:I,HLOOKUP(Form!$E563,'TC Income Limits'!$B$1:$I$1,1,FALSE)+1,FALSE)),IF(ISBLANK($L563),"",VLOOKUP(IF($H563&gt;0,CONCATENATE($H563*100," ",$P$8),CONCATENATE($H563," ",$P$8)),'Income Limit'!A:L,HLOOKUP(Form!$E563,'Income Limit'!$E$1:$L$1,1,FALSE)+4,FALSE)))</f>
        <v/>
      </c>
      <c r="T563" s="92" t="str">
        <f>IF(OR(ISBLANK(B563),ISBLANK(E563),ISBLANK(G563),ISBLANK(H563),ISBLANK(L563),ISBLANK(P527)),"",IF(P527="lihtc", VLOOKUP(IF($H563&gt;0,CONCATENATE($H563*100," ",$P$8),CONCATENATE($H563," ",$P$8)),'TC Rent Limits'!A:I,HLOOKUP(Form!$B563+1,'TC Rent Limits'!$B$1:$I$1,1,FALSE)+1,FALSE),IF(P527="state",VLOOKUP(IF($H563&gt;0,CONCATENATE($H563*100," ",$P$8),CONCATENATE($H563," ",$P$8)),'Rent Limit'!A:L,HLOOKUP(Form!$E563,'Rent Limit'!$E$1:$L$1,1,FALSE)+4,FALSE),"")))</f>
        <v/>
      </c>
    </row>
    <row r="564" spans="1:20" x14ac:dyDescent="0.25">
      <c r="A564" s="79"/>
      <c r="B564" s="79"/>
      <c r="C564" s="79"/>
      <c r="D564" s="79"/>
      <c r="E564" s="79"/>
      <c r="F564" s="79"/>
      <c r="G564" s="79"/>
      <c r="H564" s="80"/>
      <c r="I564" s="79"/>
      <c r="J564" s="79"/>
      <c r="K564" s="79"/>
      <c r="L564" s="79"/>
      <c r="M564" s="79"/>
      <c r="N564" s="79"/>
      <c r="O564" s="79"/>
      <c r="P564" s="79"/>
      <c r="Q564" s="79"/>
      <c r="S564" s="57" t="str">
        <f>IF($P$7="LIHTC",IF(ISBLANK($G564),"",VLOOKUP(IF($H564&gt;0,CONCATENATE($H564*100," ",$P$8),CONCATENATE($H564," ",$P$8)),'TC Income Limits'!A:I,HLOOKUP(Form!$E564,'TC Income Limits'!$B$1:$I$1,1,FALSE)+1,FALSE)),IF(ISBLANK($L564),"",VLOOKUP(IF($H564&gt;0,CONCATENATE($H564*100," ",$P$8),CONCATENATE($H564," ",$P$8)),'Income Limit'!A:L,HLOOKUP(Form!$E564,'Income Limit'!$E$1:$L$1,1,FALSE)+4,FALSE)))</f>
        <v/>
      </c>
      <c r="T564" s="92" t="str">
        <f>IF(OR(ISBLANK(B564),ISBLANK(E564),ISBLANK(G564),ISBLANK(H564),ISBLANK(L564),ISBLANK(P528)),"",IF(P528="lihtc", VLOOKUP(IF($H564&gt;0,CONCATENATE($H564*100," ",$P$8),CONCATENATE($H564," ",$P$8)),'TC Rent Limits'!A:I,HLOOKUP(Form!$B564+1,'TC Rent Limits'!$B$1:$I$1,1,FALSE)+1,FALSE),IF(P528="state",VLOOKUP(IF($H564&gt;0,CONCATENATE($H564*100," ",$P$8),CONCATENATE($H564," ",$P$8)),'Rent Limit'!A:L,HLOOKUP(Form!$E564,'Rent Limit'!$E$1:$L$1,1,FALSE)+4,FALSE),"")))</f>
        <v/>
      </c>
    </row>
    <row r="565" spans="1:20" x14ac:dyDescent="0.25">
      <c r="A565" s="79"/>
      <c r="B565" s="79"/>
      <c r="C565" s="79"/>
      <c r="D565" s="79"/>
      <c r="E565" s="79"/>
      <c r="F565" s="79"/>
      <c r="G565" s="79"/>
      <c r="H565" s="80"/>
      <c r="I565" s="79"/>
      <c r="J565" s="79"/>
      <c r="K565" s="79"/>
      <c r="L565" s="79"/>
      <c r="M565" s="79"/>
      <c r="N565" s="79"/>
      <c r="O565" s="79"/>
      <c r="P565" s="79"/>
      <c r="Q565" s="79"/>
      <c r="S565" s="57" t="str">
        <f>IF($P$7="LIHTC",IF(ISBLANK($G565),"",VLOOKUP(IF($H565&gt;0,CONCATENATE($H565*100," ",$P$8),CONCATENATE($H565," ",$P$8)),'TC Income Limits'!A:I,HLOOKUP(Form!$E565,'TC Income Limits'!$B$1:$I$1,1,FALSE)+1,FALSE)),IF(ISBLANK($L565),"",VLOOKUP(IF($H565&gt;0,CONCATENATE($H565*100," ",$P$8),CONCATENATE($H565," ",$P$8)),'Income Limit'!A:L,HLOOKUP(Form!$E565,'Income Limit'!$E$1:$L$1,1,FALSE)+4,FALSE)))</f>
        <v/>
      </c>
      <c r="T565" s="92" t="str">
        <f>IF(OR(ISBLANK(B565),ISBLANK(E565),ISBLANK(G565),ISBLANK(H565),ISBLANK(L565),ISBLANK(P529)),"",IF(P529="lihtc", VLOOKUP(IF($H565&gt;0,CONCATENATE($H565*100," ",$P$8),CONCATENATE($H565," ",$P$8)),'TC Rent Limits'!A:I,HLOOKUP(Form!$B565+1,'TC Rent Limits'!$B$1:$I$1,1,FALSE)+1,FALSE),IF(P529="state",VLOOKUP(IF($H565&gt;0,CONCATENATE($H565*100," ",$P$8),CONCATENATE($H565," ",$P$8)),'Rent Limit'!A:L,HLOOKUP(Form!$E565,'Rent Limit'!$E$1:$L$1,1,FALSE)+4,FALSE),"")))</f>
        <v/>
      </c>
    </row>
    <row r="566" spans="1:20" x14ac:dyDescent="0.25">
      <c r="A566" s="79"/>
      <c r="B566" s="79"/>
      <c r="C566" s="79"/>
      <c r="D566" s="79"/>
      <c r="E566" s="79"/>
      <c r="F566" s="79"/>
      <c r="G566" s="79"/>
      <c r="H566" s="80"/>
      <c r="I566" s="79"/>
      <c r="J566" s="79"/>
      <c r="K566" s="79"/>
      <c r="L566" s="79"/>
      <c r="M566" s="79"/>
      <c r="N566" s="79"/>
      <c r="O566" s="79"/>
      <c r="P566" s="79"/>
      <c r="Q566" s="79"/>
      <c r="S566" s="57" t="str">
        <f>IF($P$7="LIHTC",IF(ISBLANK($G566),"",VLOOKUP(IF($H566&gt;0,CONCATENATE($H566*100," ",$P$8),CONCATENATE($H566," ",$P$8)),'TC Income Limits'!A:I,HLOOKUP(Form!$E566,'TC Income Limits'!$B$1:$I$1,1,FALSE)+1,FALSE)),IF(ISBLANK($L566),"",VLOOKUP(IF($H566&gt;0,CONCATENATE($H566*100," ",$P$8),CONCATENATE($H566," ",$P$8)),'Income Limit'!A:L,HLOOKUP(Form!$E566,'Income Limit'!$E$1:$L$1,1,FALSE)+4,FALSE)))</f>
        <v/>
      </c>
      <c r="T566" s="92" t="str">
        <f>IF(OR(ISBLANK(B566),ISBLANK(E566),ISBLANK(G566),ISBLANK(H566),ISBLANK(L566),ISBLANK(P530)),"",IF(P530="lihtc", VLOOKUP(IF($H566&gt;0,CONCATENATE($H566*100," ",$P$8),CONCATENATE($H566," ",$P$8)),'TC Rent Limits'!A:I,HLOOKUP(Form!$B566+1,'TC Rent Limits'!$B$1:$I$1,1,FALSE)+1,FALSE),IF(P530="state",VLOOKUP(IF($H566&gt;0,CONCATENATE($H566*100," ",$P$8),CONCATENATE($H566," ",$P$8)),'Rent Limit'!A:L,HLOOKUP(Form!$E566,'Rent Limit'!$E$1:$L$1,1,FALSE)+4,FALSE),"")))</f>
        <v/>
      </c>
    </row>
    <row r="567" spans="1:20" x14ac:dyDescent="0.25">
      <c r="A567" s="79"/>
      <c r="B567" s="79"/>
      <c r="C567" s="79"/>
      <c r="D567" s="79"/>
      <c r="E567" s="79"/>
      <c r="F567" s="79"/>
      <c r="G567" s="79"/>
      <c r="H567" s="80"/>
      <c r="I567" s="79"/>
      <c r="J567" s="79"/>
      <c r="K567" s="79"/>
      <c r="L567" s="79"/>
      <c r="M567" s="79"/>
      <c r="N567" s="79"/>
      <c r="O567" s="79"/>
      <c r="P567" s="79"/>
      <c r="Q567" s="79"/>
      <c r="S567" s="57" t="str">
        <f>IF($P$7="LIHTC",IF(ISBLANK($G567),"",VLOOKUP(IF($H567&gt;0,CONCATENATE($H567*100," ",$P$8),CONCATENATE($H567," ",$P$8)),'TC Income Limits'!A:I,HLOOKUP(Form!$E567,'TC Income Limits'!$B$1:$I$1,1,FALSE)+1,FALSE)),IF(ISBLANK($L567),"",VLOOKUP(IF($H567&gt;0,CONCATENATE($H567*100," ",$P$8),CONCATENATE($H567," ",$P$8)),'Income Limit'!A:L,HLOOKUP(Form!$E567,'Income Limit'!$E$1:$L$1,1,FALSE)+4,FALSE)))</f>
        <v/>
      </c>
      <c r="T567" s="92" t="str">
        <f>IF(OR(ISBLANK(B567),ISBLANK(E567),ISBLANK(G567),ISBLANK(H567),ISBLANK(L567),ISBLANK(P531)),"",IF(P531="lihtc", VLOOKUP(IF($H567&gt;0,CONCATENATE($H567*100," ",$P$8),CONCATENATE($H567," ",$P$8)),'TC Rent Limits'!A:I,HLOOKUP(Form!$B567+1,'TC Rent Limits'!$B$1:$I$1,1,FALSE)+1,FALSE),IF(P531="state",VLOOKUP(IF($H567&gt;0,CONCATENATE($H567*100," ",$P$8),CONCATENATE($H567," ",$P$8)),'Rent Limit'!A:L,HLOOKUP(Form!$E567,'Rent Limit'!$E$1:$L$1,1,FALSE)+4,FALSE),"")))</f>
        <v/>
      </c>
    </row>
    <row r="568" spans="1:20" x14ac:dyDescent="0.25">
      <c r="A568" s="79"/>
      <c r="B568" s="79"/>
      <c r="C568" s="79"/>
      <c r="D568" s="79"/>
      <c r="E568" s="79"/>
      <c r="F568" s="79"/>
      <c r="G568" s="79"/>
      <c r="H568" s="80"/>
      <c r="I568" s="79"/>
      <c r="J568" s="79"/>
      <c r="K568" s="79"/>
      <c r="L568" s="79"/>
      <c r="M568" s="79"/>
      <c r="N568" s="79"/>
      <c r="O568" s="79"/>
      <c r="P568" s="79"/>
      <c r="Q568" s="79"/>
      <c r="S568" s="57" t="str">
        <f>IF($P$7="LIHTC",IF(ISBLANK($G568),"",VLOOKUP(IF($H568&gt;0,CONCATENATE($H568*100," ",$P$8),CONCATENATE($H568," ",$P$8)),'TC Income Limits'!A:I,HLOOKUP(Form!$E568,'TC Income Limits'!$B$1:$I$1,1,FALSE)+1,FALSE)),IF(ISBLANK($L568),"",VLOOKUP(IF($H568&gt;0,CONCATENATE($H568*100," ",$P$8),CONCATENATE($H568," ",$P$8)),'Income Limit'!A:L,HLOOKUP(Form!$E568,'Income Limit'!$E$1:$L$1,1,FALSE)+4,FALSE)))</f>
        <v/>
      </c>
      <c r="T568" s="92" t="str">
        <f>IF(OR(ISBLANK(B568),ISBLANK(E568),ISBLANK(G568),ISBLANK(H568),ISBLANK(L568),ISBLANK(P532)),"",IF(P532="lihtc", VLOOKUP(IF($H568&gt;0,CONCATENATE($H568*100," ",$P$8),CONCATENATE($H568," ",$P$8)),'TC Rent Limits'!A:I,HLOOKUP(Form!$B568+1,'TC Rent Limits'!$B$1:$I$1,1,FALSE)+1,FALSE),IF(P532="state",VLOOKUP(IF($H568&gt;0,CONCATENATE($H568*100," ",$P$8),CONCATENATE($H568," ",$P$8)),'Rent Limit'!A:L,HLOOKUP(Form!$E568,'Rent Limit'!$E$1:$L$1,1,FALSE)+4,FALSE),"")))</f>
        <v/>
      </c>
    </row>
    <row r="569" spans="1:20" x14ac:dyDescent="0.25">
      <c r="A569" s="79"/>
      <c r="B569" s="79"/>
      <c r="C569" s="79"/>
      <c r="D569" s="79"/>
      <c r="E569" s="79"/>
      <c r="F569" s="79"/>
      <c r="G569" s="79"/>
      <c r="H569" s="80"/>
      <c r="I569" s="79"/>
      <c r="J569" s="79"/>
      <c r="K569" s="79"/>
      <c r="L569" s="79"/>
      <c r="M569" s="79"/>
      <c r="N569" s="79"/>
      <c r="O569" s="79"/>
      <c r="P569" s="79"/>
      <c r="Q569" s="79"/>
      <c r="S569" s="57" t="str">
        <f>IF($P$7="LIHTC",IF(ISBLANK($G569),"",VLOOKUP(IF($H569&gt;0,CONCATENATE($H569*100," ",$P$8),CONCATENATE($H569," ",$P$8)),'TC Income Limits'!A:I,HLOOKUP(Form!$E569,'TC Income Limits'!$B$1:$I$1,1,FALSE)+1,FALSE)),IF(ISBLANK($L569),"",VLOOKUP(IF($H569&gt;0,CONCATENATE($H569*100," ",$P$8),CONCATENATE($H569," ",$P$8)),'Income Limit'!A:L,HLOOKUP(Form!$E569,'Income Limit'!$E$1:$L$1,1,FALSE)+4,FALSE)))</f>
        <v/>
      </c>
      <c r="T569" s="92" t="str">
        <f>IF(OR(ISBLANK(B569),ISBLANK(E569),ISBLANK(G569),ISBLANK(H569),ISBLANK(L569),ISBLANK(P533)),"",IF(P533="lihtc", VLOOKUP(IF($H569&gt;0,CONCATENATE($H569*100," ",$P$8),CONCATENATE($H569," ",$P$8)),'TC Rent Limits'!A:I,HLOOKUP(Form!$B569+1,'TC Rent Limits'!$B$1:$I$1,1,FALSE)+1,FALSE),IF(P533="state",VLOOKUP(IF($H569&gt;0,CONCATENATE($H569*100," ",$P$8),CONCATENATE($H569," ",$P$8)),'Rent Limit'!A:L,HLOOKUP(Form!$E569,'Rent Limit'!$E$1:$L$1,1,FALSE)+4,FALSE),"")))</f>
        <v/>
      </c>
    </row>
    <row r="570" spans="1:20" x14ac:dyDescent="0.25">
      <c r="A570" s="79"/>
      <c r="B570" s="79"/>
      <c r="C570" s="79"/>
      <c r="D570" s="79"/>
      <c r="E570" s="79"/>
      <c r="F570" s="79"/>
      <c r="G570" s="79"/>
      <c r="H570" s="80"/>
      <c r="I570" s="79"/>
      <c r="J570" s="79"/>
      <c r="K570" s="79"/>
      <c r="L570" s="79"/>
      <c r="M570" s="79"/>
      <c r="N570" s="79"/>
      <c r="O570" s="79"/>
      <c r="P570" s="79"/>
      <c r="Q570" s="79"/>
      <c r="S570" s="57" t="str">
        <f>IF($P$7="LIHTC",IF(ISBLANK($G570),"",VLOOKUP(IF($H570&gt;0,CONCATENATE($H570*100," ",$P$8),CONCATENATE($H570," ",$P$8)),'TC Income Limits'!A:I,HLOOKUP(Form!$E570,'TC Income Limits'!$B$1:$I$1,1,FALSE)+1,FALSE)),IF(ISBLANK($L570),"",VLOOKUP(IF($H570&gt;0,CONCATENATE($H570*100," ",$P$8),CONCATENATE($H570," ",$P$8)),'Income Limit'!A:L,HLOOKUP(Form!$E570,'Income Limit'!$E$1:$L$1,1,FALSE)+4,FALSE)))</f>
        <v/>
      </c>
      <c r="T570" s="92" t="str">
        <f>IF(OR(ISBLANK(B570),ISBLANK(E570),ISBLANK(G570),ISBLANK(H570),ISBLANK(L570),ISBLANK(P534)),"",IF(P534="lihtc", VLOOKUP(IF($H570&gt;0,CONCATENATE($H570*100," ",$P$8),CONCATENATE($H570," ",$P$8)),'TC Rent Limits'!A:I,HLOOKUP(Form!$B570+1,'TC Rent Limits'!$B$1:$I$1,1,FALSE)+1,FALSE),IF(P534="state",VLOOKUP(IF($H570&gt;0,CONCATENATE($H570*100," ",$P$8),CONCATENATE($H570," ",$P$8)),'Rent Limit'!A:L,HLOOKUP(Form!$E570,'Rent Limit'!$E$1:$L$1,1,FALSE)+4,FALSE),"")))</f>
        <v/>
      </c>
    </row>
    <row r="571" spans="1:20" x14ac:dyDescent="0.25">
      <c r="A571" s="79"/>
      <c r="B571" s="79"/>
      <c r="C571" s="79"/>
      <c r="D571" s="79"/>
      <c r="E571" s="79"/>
      <c r="F571" s="79"/>
      <c r="G571" s="79"/>
      <c r="H571" s="80"/>
      <c r="I571" s="79"/>
      <c r="J571" s="79"/>
      <c r="K571" s="79"/>
      <c r="L571" s="79"/>
      <c r="M571" s="79"/>
      <c r="N571" s="79"/>
      <c r="O571" s="79"/>
      <c r="P571" s="79"/>
      <c r="Q571" s="79"/>
      <c r="S571" s="57" t="str">
        <f>IF($P$7="LIHTC",IF(ISBLANK($G571),"",VLOOKUP(IF($H571&gt;0,CONCATENATE($H571*100," ",$P$8),CONCATENATE($H571," ",$P$8)),'TC Income Limits'!A:I,HLOOKUP(Form!$E571,'TC Income Limits'!$B$1:$I$1,1,FALSE)+1,FALSE)),IF(ISBLANK($L571),"",VLOOKUP(IF($H571&gt;0,CONCATENATE($H571*100," ",$P$8),CONCATENATE($H571," ",$P$8)),'Income Limit'!A:L,HLOOKUP(Form!$E571,'Income Limit'!$E$1:$L$1,1,FALSE)+4,FALSE)))</f>
        <v/>
      </c>
      <c r="T571" s="92" t="str">
        <f>IF(OR(ISBLANK(B571),ISBLANK(E571),ISBLANK(G571),ISBLANK(H571),ISBLANK(L571),ISBLANK(P535)),"",IF(P535="lihtc", VLOOKUP(IF($H571&gt;0,CONCATENATE($H571*100," ",$P$8),CONCATENATE($H571," ",$P$8)),'TC Rent Limits'!A:I,HLOOKUP(Form!$B571+1,'TC Rent Limits'!$B$1:$I$1,1,FALSE)+1,FALSE),IF(P535="state",VLOOKUP(IF($H571&gt;0,CONCATENATE($H571*100," ",$P$8),CONCATENATE($H571," ",$P$8)),'Rent Limit'!A:L,HLOOKUP(Form!$E571,'Rent Limit'!$E$1:$L$1,1,FALSE)+4,FALSE),"")))</f>
        <v/>
      </c>
    </row>
    <row r="572" spans="1:20" x14ac:dyDescent="0.25">
      <c r="A572" s="79"/>
      <c r="B572" s="79"/>
      <c r="C572" s="79"/>
      <c r="D572" s="79"/>
      <c r="E572" s="79"/>
      <c r="F572" s="79"/>
      <c r="G572" s="79"/>
      <c r="H572" s="80"/>
      <c r="I572" s="79"/>
      <c r="J572" s="79"/>
      <c r="K572" s="79"/>
      <c r="L572" s="79"/>
      <c r="M572" s="79"/>
      <c r="N572" s="79"/>
      <c r="O572" s="79"/>
      <c r="P572" s="79"/>
      <c r="Q572" s="79"/>
      <c r="S572" s="57" t="str">
        <f>IF($P$7="LIHTC",IF(ISBLANK($G572),"",VLOOKUP(IF($H572&gt;0,CONCATENATE($H572*100," ",$P$8),CONCATENATE($H572," ",$P$8)),'TC Income Limits'!A:I,HLOOKUP(Form!$E572,'TC Income Limits'!$B$1:$I$1,1,FALSE)+1,FALSE)),IF(ISBLANK($L572),"",VLOOKUP(IF($H572&gt;0,CONCATENATE($H572*100," ",$P$8),CONCATENATE($H572," ",$P$8)),'Income Limit'!A:L,HLOOKUP(Form!$E572,'Income Limit'!$E$1:$L$1,1,FALSE)+4,FALSE)))</f>
        <v/>
      </c>
      <c r="T572" s="92" t="str">
        <f>IF(OR(ISBLANK(B572),ISBLANK(E572),ISBLANK(G572),ISBLANK(H572),ISBLANK(L572),ISBLANK(P536)),"",IF(P536="lihtc", VLOOKUP(IF($H572&gt;0,CONCATENATE($H572*100," ",$P$8),CONCATENATE($H572," ",$P$8)),'TC Rent Limits'!A:I,HLOOKUP(Form!$B572+1,'TC Rent Limits'!$B$1:$I$1,1,FALSE)+1,FALSE),IF(P536="state",VLOOKUP(IF($H572&gt;0,CONCATENATE($H572*100," ",$P$8),CONCATENATE($H572," ",$P$8)),'Rent Limit'!A:L,HLOOKUP(Form!$E572,'Rent Limit'!$E$1:$L$1,1,FALSE)+4,FALSE),"")))</f>
        <v/>
      </c>
    </row>
    <row r="573" spans="1:20" x14ac:dyDescent="0.25">
      <c r="A573" s="79"/>
      <c r="B573" s="79"/>
      <c r="C573" s="79"/>
      <c r="D573" s="79"/>
      <c r="E573" s="79"/>
      <c r="F573" s="79"/>
      <c r="G573" s="79"/>
      <c r="H573" s="80"/>
      <c r="I573" s="79"/>
      <c r="J573" s="79"/>
      <c r="K573" s="79"/>
      <c r="L573" s="79"/>
      <c r="M573" s="79"/>
      <c r="N573" s="79"/>
      <c r="O573" s="79"/>
      <c r="P573" s="79"/>
      <c r="Q573" s="79"/>
      <c r="S573" s="57" t="str">
        <f>IF($P$7="LIHTC",IF(ISBLANK($G573),"",VLOOKUP(IF($H573&gt;0,CONCATENATE($H573*100," ",$P$8),CONCATENATE($H573," ",$P$8)),'TC Income Limits'!A:I,HLOOKUP(Form!$E573,'TC Income Limits'!$B$1:$I$1,1,FALSE)+1,FALSE)),IF(ISBLANK($L573),"",VLOOKUP(IF($H573&gt;0,CONCATENATE($H573*100," ",$P$8),CONCATENATE($H573," ",$P$8)),'Income Limit'!A:L,HLOOKUP(Form!$E573,'Income Limit'!$E$1:$L$1,1,FALSE)+4,FALSE)))</f>
        <v/>
      </c>
      <c r="T573" s="92" t="str">
        <f>IF(OR(ISBLANK(B573),ISBLANK(E573),ISBLANK(G573),ISBLANK(H573),ISBLANK(L573),ISBLANK(P537)),"",IF(P537="lihtc", VLOOKUP(IF($H573&gt;0,CONCATENATE($H573*100," ",$P$8),CONCATENATE($H573," ",$P$8)),'TC Rent Limits'!A:I,HLOOKUP(Form!$B573+1,'TC Rent Limits'!$B$1:$I$1,1,FALSE)+1,FALSE),IF(P537="state",VLOOKUP(IF($H573&gt;0,CONCATENATE($H573*100," ",$P$8),CONCATENATE($H573," ",$P$8)),'Rent Limit'!A:L,HLOOKUP(Form!$E573,'Rent Limit'!$E$1:$L$1,1,FALSE)+4,FALSE),"")))</f>
        <v/>
      </c>
    </row>
    <row r="574" spans="1:20" x14ac:dyDescent="0.25">
      <c r="A574" s="79"/>
      <c r="B574" s="79"/>
      <c r="C574" s="79"/>
      <c r="D574" s="79"/>
      <c r="E574" s="79"/>
      <c r="F574" s="79"/>
      <c r="G574" s="79"/>
      <c r="H574" s="80"/>
      <c r="I574" s="79"/>
      <c r="J574" s="79"/>
      <c r="K574" s="79"/>
      <c r="L574" s="79"/>
      <c r="M574" s="79"/>
      <c r="N574" s="79"/>
      <c r="O574" s="79"/>
      <c r="P574" s="79"/>
      <c r="Q574" s="79"/>
      <c r="S574" s="57" t="str">
        <f>IF($P$7="LIHTC",IF(ISBLANK($G574),"",VLOOKUP(IF($H574&gt;0,CONCATENATE($H574*100," ",$P$8),CONCATENATE($H574," ",$P$8)),'TC Income Limits'!A:I,HLOOKUP(Form!$E574,'TC Income Limits'!$B$1:$I$1,1,FALSE)+1,FALSE)),IF(ISBLANK($L574),"",VLOOKUP(IF($H574&gt;0,CONCATENATE($H574*100," ",$P$8),CONCATENATE($H574," ",$P$8)),'Income Limit'!A:L,HLOOKUP(Form!$E574,'Income Limit'!$E$1:$L$1,1,FALSE)+4,FALSE)))</f>
        <v/>
      </c>
      <c r="T574" s="92" t="str">
        <f>IF(OR(ISBLANK(B574),ISBLANK(E574),ISBLANK(G574),ISBLANK(H574),ISBLANK(L574),ISBLANK(P538)),"",IF(P538="lihtc", VLOOKUP(IF($H574&gt;0,CONCATENATE($H574*100," ",$P$8),CONCATENATE($H574," ",$P$8)),'TC Rent Limits'!A:I,HLOOKUP(Form!$B574+1,'TC Rent Limits'!$B$1:$I$1,1,FALSE)+1,FALSE),IF(P538="state",VLOOKUP(IF($H574&gt;0,CONCATENATE($H574*100," ",$P$8),CONCATENATE($H574," ",$P$8)),'Rent Limit'!A:L,HLOOKUP(Form!$E574,'Rent Limit'!$E$1:$L$1,1,FALSE)+4,FALSE),"")))</f>
        <v/>
      </c>
    </row>
    <row r="575" spans="1:20" x14ac:dyDescent="0.25">
      <c r="A575" s="79"/>
      <c r="B575" s="79"/>
      <c r="C575" s="79"/>
      <c r="D575" s="79"/>
      <c r="E575" s="79"/>
      <c r="F575" s="79"/>
      <c r="G575" s="79"/>
      <c r="H575" s="80"/>
      <c r="I575" s="79"/>
      <c r="J575" s="79"/>
      <c r="K575" s="79"/>
      <c r="L575" s="79"/>
      <c r="M575" s="79"/>
      <c r="N575" s="79"/>
      <c r="O575" s="79"/>
      <c r="P575" s="79"/>
      <c r="Q575" s="79"/>
      <c r="S575" s="57" t="str">
        <f>IF($P$7="LIHTC",IF(ISBLANK($G575),"",VLOOKUP(IF($H575&gt;0,CONCATENATE($H575*100," ",$P$8),CONCATENATE($H575," ",$P$8)),'TC Income Limits'!A:I,HLOOKUP(Form!$E575,'TC Income Limits'!$B$1:$I$1,1,FALSE)+1,FALSE)),IF(ISBLANK($L575),"",VLOOKUP(IF($H575&gt;0,CONCATENATE($H575*100," ",$P$8),CONCATENATE($H575," ",$P$8)),'Income Limit'!A:L,HLOOKUP(Form!$E575,'Income Limit'!$E$1:$L$1,1,FALSE)+4,FALSE)))</f>
        <v/>
      </c>
      <c r="T575" s="92" t="str">
        <f>IF(OR(ISBLANK(B575),ISBLANK(E575),ISBLANK(G575),ISBLANK(H575),ISBLANK(L575),ISBLANK(P539)),"",IF(P539="lihtc", VLOOKUP(IF($H575&gt;0,CONCATENATE($H575*100," ",$P$8),CONCATENATE($H575," ",$P$8)),'TC Rent Limits'!A:I,HLOOKUP(Form!$B575+1,'TC Rent Limits'!$B$1:$I$1,1,FALSE)+1,FALSE),IF(P539="state",VLOOKUP(IF($H575&gt;0,CONCATENATE($H575*100," ",$P$8),CONCATENATE($H575," ",$P$8)),'Rent Limit'!A:L,HLOOKUP(Form!$E575,'Rent Limit'!$E$1:$L$1,1,FALSE)+4,FALSE),"")))</f>
        <v/>
      </c>
    </row>
    <row r="576" spans="1:20" x14ac:dyDescent="0.25">
      <c r="A576" s="79"/>
      <c r="B576" s="79"/>
      <c r="C576" s="79"/>
      <c r="D576" s="79"/>
      <c r="E576" s="79"/>
      <c r="F576" s="79"/>
      <c r="G576" s="79"/>
      <c r="H576" s="80"/>
      <c r="I576" s="79"/>
      <c r="J576" s="79"/>
      <c r="K576" s="79"/>
      <c r="L576" s="79"/>
      <c r="M576" s="79"/>
      <c r="N576" s="79"/>
      <c r="O576" s="79"/>
      <c r="P576" s="79"/>
      <c r="Q576" s="79"/>
      <c r="S576" s="57" t="str">
        <f>IF($P$7="LIHTC",IF(ISBLANK($G576),"",VLOOKUP(IF($H576&gt;0,CONCATENATE($H576*100," ",$P$8),CONCATENATE($H576," ",$P$8)),'TC Income Limits'!A:I,HLOOKUP(Form!$E576,'TC Income Limits'!$B$1:$I$1,1,FALSE)+1,FALSE)),IF(ISBLANK($L576),"",VLOOKUP(IF($H576&gt;0,CONCATENATE($H576*100," ",$P$8),CONCATENATE($H576," ",$P$8)),'Income Limit'!A:L,HLOOKUP(Form!$E576,'Income Limit'!$E$1:$L$1,1,FALSE)+4,FALSE)))</f>
        <v/>
      </c>
      <c r="T576" s="92" t="str">
        <f>IF(OR(ISBLANK(B576),ISBLANK(E576),ISBLANK(G576),ISBLANK(H576),ISBLANK(L576),ISBLANK(P540)),"",IF(P540="lihtc", VLOOKUP(IF($H576&gt;0,CONCATENATE($H576*100," ",$P$8),CONCATENATE($H576," ",$P$8)),'TC Rent Limits'!A:I,HLOOKUP(Form!$B576+1,'TC Rent Limits'!$B$1:$I$1,1,FALSE)+1,FALSE),IF(P540="state",VLOOKUP(IF($H576&gt;0,CONCATENATE($H576*100," ",$P$8),CONCATENATE($H576," ",$P$8)),'Rent Limit'!A:L,HLOOKUP(Form!$E576,'Rent Limit'!$E$1:$L$1,1,FALSE)+4,FALSE),"")))</f>
        <v/>
      </c>
    </row>
    <row r="577" spans="1:20" x14ac:dyDescent="0.25">
      <c r="A577" s="79"/>
      <c r="B577" s="79"/>
      <c r="C577" s="79"/>
      <c r="D577" s="79"/>
      <c r="E577" s="79"/>
      <c r="F577" s="79"/>
      <c r="G577" s="79"/>
      <c r="H577" s="80"/>
      <c r="I577" s="79"/>
      <c r="J577" s="79"/>
      <c r="K577" s="79"/>
      <c r="L577" s="79"/>
      <c r="M577" s="79"/>
      <c r="N577" s="79"/>
      <c r="O577" s="79"/>
      <c r="P577" s="79"/>
      <c r="Q577" s="79"/>
      <c r="S577" s="57" t="str">
        <f>IF($P$7="LIHTC",IF(ISBLANK($G577),"",VLOOKUP(IF($H577&gt;0,CONCATENATE($H577*100," ",$P$8),CONCATENATE($H577," ",$P$8)),'TC Income Limits'!A:I,HLOOKUP(Form!$E577,'TC Income Limits'!$B$1:$I$1,1,FALSE)+1,FALSE)),IF(ISBLANK($L577),"",VLOOKUP(IF($H577&gt;0,CONCATENATE($H577*100," ",$P$8),CONCATENATE($H577," ",$P$8)),'Income Limit'!A:L,HLOOKUP(Form!$E577,'Income Limit'!$E$1:$L$1,1,FALSE)+4,FALSE)))</f>
        <v/>
      </c>
      <c r="T577" s="92" t="str">
        <f>IF(OR(ISBLANK(B577),ISBLANK(E577),ISBLANK(G577),ISBLANK(H577),ISBLANK(L577),ISBLANK(P541)),"",IF(P541="lihtc", VLOOKUP(IF($H577&gt;0,CONCATENATE($H577*100," ",$P$8),CONCATENATE($H577," ",$P$8)),'TC Rent Limits'!A:I,HLOOKUP(Form!$B577+1,'TC Rent Limits'!$B$1:$I$1,1,FALSE)+1,FALSE),IF(P541="state",VLOOKUP(IF($H577&gt;0,CONCATENATE($H577*100," ",$P$8),CONCATENATE($H577," ",$P$8)),'Rent Limit'!A:L,HLOOKUP(Form!$E577,'Rent Limit'!$E$1:$L$1,1,FALSE)+4,FALSE),"")))</f>
        <v/>
      </c>
    </row>
    <row r="578" spans="1:20" x14ac:dyDescent="0.25">
      <c r="A578" s="79"/>
      <c r="B578" s="79"/>
      <c r="C578" s="79"/>
      <c r="D578" s="79"/>
      <c r="E578" s="79"/>
      <c r="F578" s="79"/>
      <c r="G578" s="79"/>
      <c r="H578" s="80"/>
      <c r="I578" s="79"/>
      <c r="J578" s="79"/>
      <c r="K578" s="79"/>
      <c r="L578" s="79"/>
      <c r="M578" s="79"/>
      <c r="N578" s="79"/>
      <c r="O578" s="79"/>
      <c r="P578" s="79"/>
      <c r="Q578" s="79"/>
      <c r="S578" s="57" t="str">
        <f>IF($P$7="LIHTC",IF(ISBLANK($G578),"",VLOOKUP(IF($H578&gt;0,CONCATENATE($H578*100," ",$P$8),CONCATENATE($H578," ",$P$8)),'TC Income Limits'!A:I,HLOOKUP(Form!$E578,'TC Income Limits'!$B$1:$I$1,1,FALSE)+1,FALSE)),IF(ISBLANK($L578),"",VLOOKUP(IF($H578&gt;0,CONCATENATE($H578*100," ",$P$8),CONCATENATE($H578," ",$P$8)),'Income Limit'!A:L,HLOOKUP(Form!$E578,'Income Limit'!$E$1:$L$1,1,FALSE)+4,FALSE)))</f>
        <v/>
      </c>
      <c r="T578" s="92" t="str">
        <f>IF(OR(ISBLANK(B578),ISBLANK(E578),ISBLANK(G578),ISBLANK(H578),ISBLANK(L578),ISBLANK(P542)),"",IF(P542="lihtc", VLOOKUP(IF($H578&gt;0,CONCATENATE($H578*100," ",$P$8),CONCATENATE($H578," ",$P$8)),'TC Rent Limits'!A:I,HLOOKUP(Form!$B578+1,'TC Rent Limits'!$B$1:$I$1,1,FALSE)+1,FALSE),IF(P542="state",VLOOKUP(IF($H578&gt;0,CONCATENATE($H578*100," ",$P$8),CONCATENATE($H578," ",$P$8)),'Rent Limit'!A:L,HLOOKUP(Form!$E578,'Rent Limit'!$E$1:$L$1,1,FALSE)+4,FALSE),"")))</f>
        <v/>
      </c>
    </row>
    <row r="579" spans="1:20" x14ac:dyDescent="0.25">
      <c r="A579" s="79"/>
      <c r="B579" s="79"/>
      <c r="C579" s="79"/>
      <c r="D579" s="79"/>
      <c r="E579" s="79"/>
      <c r="F579" s="79"/>
      <c r="G579" s="79"/>
      <c r="H579" s="80"/>
      <c r="I579" s="79"/>
      <c r="J579" s="79"/>
      <c r="K579" s="79"/>
      <c r="L579" s="79"/>
      <c r="M579" s="79"/>
      <c r="N579" s="79"/>
      <c r="O579" s="79"/>
      <c r="P579" s="79"/>
      <c r="Q579" s="79"/>
      <c r="S579" s="57" t="str">
        <f>IF($P$7="LIHTC",IF(ISBLANK($G579),"",VLOOKUP(IF($H579&gt;0,CONCATENATE($H579*100," ",$P$8),CONCATENATE($H579," ",$P$8)),'TC Income Limits'!A:I,HLOOKUP(Form!$E579,'TC Income Limits'!$B$1:$I$1,1,FALSE)+1,FALSE)),IF(ISBLANK($L579),"",VLOOKUP(IF($H579&gt;0,CONCATENATE($H579*100," ",$P$8),CONCATENATE($H579," ",$P$8)),'Income Limit'!A:L,HLOOKUP(Form!$E579,'Income Limit'!$E$1:$L$1,1,FALSE)+4,FALSE)))</f>
        <v/>
      </c>
      <c r="T579" s="92" t="str">
        <f>IF(OR(ISBLANK(B579),ISBLANK(E579),ISBLANK(G579),ISBLANK(H579),ISBLANK(L579),ISBLANK(P543)),"",IF(P543="lihtc", VLOOKUP(IF($H579&gt;0,CONCATENATE($H579*100," ",$P$8),CONCATENATE($H579," ",$P$8)),'TC Rent Limits'!A:I,HLOOKUP(Form!$B579+1,'TC Rent Limits'!$B$1:$I$1,1,FALSE)+1,FALSE),IF(P543="state",VLOOKUP(IF($H579&gt;0,CONCATENATE($H579*100," ",$P$8),CONCATENATE($H579," ",$P$8)),'Rent Limit'!A:L,HLOOKUP(Form!$E579,'Rent Limit'!$E$1:$L$1,1,FALSE)+4,FALSE),"")))</f>
        <v/>
      </c>
    </row>
    <row r="580" spans="1:20" x14ac:dyDescent="0.25">
      <c r="A580" s="79"/>
      <c r="B580" s="79"/>
      <c r="C580" s="79"/>
      <c r="D580" s="79"/>
      <c r="E580" s="79"/>
      <c r="F580" s="79"/>
      <c r="G580" s="79"/>
      <c r="H580" s="80"/>
      <c r="I580" s="79"/>
      <c r="J580" s="79"/>
      <c r="K580" s="79"/>
      <c r="L580" s="79"/>
      <c r="M580" s="79"/>
      <c r="N580" s="79"/>
      <c r="O580" s="79"/>
      <c r="P580" s="79"/>
      <c r="Q580" s="79"/>
      <c r="S580" s="57" t="str">
        <f>IF($P$7="LIHTC",IF(ISBLANK($G580),"",VLOOKUP(IF($H580&gt;0,CONCATENATE($H580*100," ",$P$8),CONCATENATE($H580," ",$P$8)),'TC Income Limits'!A:I,HLOOKUP(Form!$E580,'TC Income Limits'!$B$1:$I$1,1,FALSE)+1,FALSE)),IF(ISBLANK($L580),"",VLOOKUP(IF($H580&gt;0,CONCATENATE($H580*100," ",$P$8),CONCATENATE($H580," ",$P$8)),'Income Limit'!A:L,HLOOKUP(Form!$E580,'Income Limit'!$E$1:$L$1,1,FALSE)+4,FALSE)))</f>
        <v/>
      </c>
      <c r="T580" s="92" t="str">
        <f>IF(OR(ISBLANK(B580),ISBLANK(E580),ISBLANK(G580),ISBLANK(H580),ISBLANK(L580),ISBLANK(P544)),"",IF(P544="lihtc", VLOOKUP(IF($H580&gt;0,CONCATENATE($H580*100," ",$P$8),CONCATENATE($H580," ",$P$8)),'TC Rent Limits'!A:I,HLOOKUP(Form!$B580+1,'TC Rent Limits'!$B$1:$I$1,1,FALSE)+1,FALSE),IF(P544="state",VLOOKUP(IF($H580&gt;0,CONCATENATE($H580*100," ",$P$8),CONCATENATE($H580," ",$P$8)),'Rent Limit'!A:L,HLOOKUP(Form!$E580,'Rent Limit'!$E$1:$L$1,1,FALSE)+4,FALSE),"")))</f>
        <v/>
      </c>
    </row>
    <row r="581" spans="1:20" x14ac:dyDescent="0.25">
      <c r="A581" s="79"/>
      <c r="B581" s="79"/>
      <c r="C581" s="79"/>
      <c r="D581" s="79"/>
      <c r="E581" s="79"/>
      <c r="F581" s="79"/>
      <c r="G581" s="79"/>
      <c r="H581" s="80"/>
      <c r="I581" s="79"/>
      <c r="J581" s="79"/>
      <c r="K581" s="79"/>
      <c r="L581" s="79"/>
      <c r="M581" s="79"/>
      <c r="N581" s="79"/>
      <c r="O581" s="79"/>
      <c r="P581" s="79"/>
      <c r="Q581" s="79"/>
      <c r="S581" s="57" t="str">
        <f>IF($P$7="LIHTC",IF(ISBLANK($G581),"",VLOOKUP(IF($H581&gt;0,CONCATENATE($H581*100," ",$P$8),CONCATENATE($H581," ",$P$8)),'TC Income Limits'!A:I,HLOOKUP(Form!$E581,'TC Income Limits'!$B$1:$I$1,1,FALSE)+1,FALSE)),IF(ISBLANK($L581),"",VLOOKUP(IF($H581&gt;0,CONCATENATE($H581*100," ",$P$8),CONCATENATE($H581," ",$P$8)),'Income Limit'!A:L,HLOOKUP(Form!$E581,'Income Limit'!$E$1:$L$1,1,FALSE)+4,FALSE)))</f>
        <v/>
      </c>
      <c r="T581" s="92" t="str">
        <f>IF(OR(ISBLANK(B581),ISBLANK(E581),ISBLANK(G581),ISBLANK(H581),ISBLANK(L581),ISBLANK(P545)),"",IF(P545="lihtc", VLOOKUP(IF($H581&gt;0,CONCATENATE($H581*100," ",$P$8),CONCATENATE($H581," ",$P$8)),'TC Rent Limits'!A:I,HLOOKUP(Form!$B581+1,'TC Rent Limits'!$B$1:$I$1,1,FALSE)+1,FALSE),IF(P545="state",VLOOKUP(IF($H581&gt;0,CONCATENATE($H581*100," ",$P$8),CONCATENATE($H581," ",$P$8)),'Rent Limit'!A:L,HLOOKUP(Form!$E581,'Rent Limit'!$E$1:$L$1,1,FALSE)+4,FALSE),"")))</f>
        <v/>
      </c>
    </row>
    <row r="582" spans="1:20" x14ac:dyDescent="0.25">
      <c r="A582" s="79"/>
      <c r="B582" s="79"/>
      <c r="C582" s="79"/>
      <c r="D582" s="79"/>
      <c r="E582" s="79"/>
      <c r="F582" s="79"/>
      <c r="G582" s="79"/>
      <c r="H582" s="80"/>
      <c r="I582" s="79"/>
      <c r="J582" s="79"/>
      <c r="K582" s="79"/>
      <c r="L582" s="79"/>
      <c r="M582" s="79"/>
      <c r="N582" s="79"/>
      <c r="O582" s="79"/>
      <c r="P582" s="79"/>
      <c r="Q582" s="79"/>
      <c r="S582" s="57" t="str">
        <f>IF($P$7="LIHTC",IF(ISBLANK($G582),"",VLOOKUP(IF($H582&gt;0,CONCATENATE($H582*100," ",$P$8),CONCATENATE($H582," ",$P$8)),'TC Income Limits'!A:I,HLOOKUP(Form!$E582,'TC Income Limits'!$B$1:$I$1,1,FALSE)+1,FALSE)),IF(ISBLANK($L582),"",VLOOKUP(IF($H582&gt;0,CONCATENATE($H582*100," ",$P$8),CONCATENATE($H582," ",$P$8)),'Income Limit'!A:L,HLOOKUP(Form!$E582,'Income Limit'!$E$1:$L$1,1,FALSE)+4,FALSE)))</f>
        <v/>
      </c>
      <c r="T582" s="92" t="str">
        <f>IF(OR(ISBLANK(B582),ISBLANK(E582),ISBLANK(G582),ISBLANK(H582),ISBLANK(L582),ISBLANK(P546)),"",IF(P546="lihtc", VLOOKUP(IF($H582&gt;0,CONCATENATE($H582*100," ",$P$8),CONCATENATE($H582," ",$P$8)),'TC Rent Limits'!A:I,HLOOKUP(Form!$B582+1,'TC Rent Limits'!$B$1:$I$1,1,FALSE)+1,FALSE),IF(P546="state",VLOOKUP(IF($H582&gt;0,CONCATENATE($H582*100," ",$P$8),CONCATENATE($H582," ",$P$8)),'Rent Limit'!A:L,HLOOKUP(Form!$E582,'Rent Limit'!$E$1:$L$1,1,FALSE)+4,FALSE),"")))</f>
        <v/>
      </c>
    </row>
    <row r="583" spans="1:20" x14ac:dyDescent="0.25">
      <c r="A583" s="79"/>
      <c r="B583" s="79"/>
      <c r="C583" s="79"/>
      <c r="D583" s="79"/>
      <c r="E583" s="79"/>
      <c r="F583" s="79"/>
      <c r="G583" s="79"/>
      <c r="H583" s="80"/>
      <c r="I583" s="79"/>
      <c r="J583" s="79"/>
      <c r="K583" s="79"/>
      <c r="L583" s="79"/>
      <c r="M583" s="79"/>
      <c r="N583" s="79"/>
      <c r="O583" s="79"/>
      <c r="P583" s="79"/>
      <c r="Q583" s="79"/>
      <c r="S583" s="57" t="str">
        <f>IF($P$7="LIHTC",IF(ISBLANK($G583),"",VLOOKUP(IF($H583&gt;0,CONCATENATE($H583*100," ",$P$8),CONCATENATE($H583," ",$P$8)),'TC Income Limits'!A:I,HLOOKUP(Form!$E583,'TC Income Limits'!$B$1:$I$1,1,FALSE)+1,FALSE)),IF(ISBLANK($L583),"",VLOOKUP(IF($H583&gt;0,CONCATENATE($H583*100," ",$P$8),CONCATENATE($H583," ",$P$8)),'Income Limit'!A:L,HLOOKUP(Form!$E583,'Income Limit'!$E$1:$L$1,1,FALSE)+4,FALSE)))</f>
        <v/>
      </c>
      <c r="T583" s="92" t="str">
        <f>IF(OR(ISBLANK(B583),ISBLANK(E583),ISBLANK(G583),ISBLANK(H583),ISBLANK(L583),ISBLANK(P547)),"",IF(P547="lihtc", VLOOKUP(IF($H583&gt;0,CONCATENATE($H583*100," ",$P$8),CONCATENATE($H583," ",$P$8)),'TC Rent Limits'!A:I,HLOOKUP(Form!$B583+1,'TC Rent Limits'!$B$1:$I$1,1,FALSE)+1,FALSE),IF(P547="state",VLOOKUP(IF($H583&gt;0,CONCATENATE($H583*100," ",$P$8),CONCATENATE($H583," ",$P$8)),'Rent Limit'!A:L,HLOOKUP(Form!$E583,'Rent Limit'!$E$1:$L$1,1,FALSE)+4,FALSE),"")))</f>
        <v/>
      </c>
    </row>
    <row r="584" spans="1:20" x14ac:dyDescent="0.25">
      <c r="A584" s="79"/>
      <c r="B584" s="79"/>
      <c r="C584" s="79"/>
      <c r="D584" s="79"/>
      <c r="E584" s="79"/>
      <c r="F584" s="79"/>
      <c r="G584" s="79"/>
      <c r="H584" s="80"/>
      <c r="I584" s="79"/>
      <c r="J584" s="79"/>
      <c r="K584" s="79"/>
      <c r="L584" s="79"/>
      <c r="M584" s="79"/>
      <c r="N584" s="79"/>
      <c r="O584" s="79"/>
      <c r="P584" s="79"/>
      <c r="Q584" s="79"/>
      <c r="S584" s="57" t="str">
        <f>IF($P$7="LIHTC",IF(ISBLANK($G584),"",VLOOKUP(IF($H584&gt;0,CONCATENATE($H584*100," ",$P$8),CONCATENATE($H584," ",$P$8)),'TC Income Limits'!A:I,HLOOKUP(Form!$E584,'TC Income Limits'!$B$1:$I$1,1,FALSE)+1,FALSE)),IF(ISBLANK($L584),"",VLOOKUP(IF($H584&gt;0,CONCATENATE($H584*100," ",$P$8),CONCATENATE($H584," ",$P$8)),'Income Limit'!A:L,HLOOKUP(Form!$E584,'Income Limit'!$E$1:$L$1,1,FALSE)+4,FALSE)))</f>
        <v/>
      </c>
      <c r="T584" s="92" t="str">
        <f>IF(OR(ISBLANK(B584),ISBLANK(E584),ISBLANK(G584),ISBLANK(H584),ISBLANK(L584),ISBLANK(P548)),"",IF(P548="lihtc", VLOOKUP(IF($H584&gt;0,CONCATENATE($H584*100," ",$P$8),CONCATENATE($H584," ",$P$8)),'TC Rent Limits'!A:I,HLOOKUP(Form!$B584+1,'TC Rent Limits'!$B$1:$I$1,1,FALSE)+1,FALSE),IF(P548="state",VLOOKUP(IF($H584&gt;0,CONCATENATE($H584*100," ",$P$8),CONCATENATE($H584," ",$P$8)),'Rent Limit'!A:L,HLOOKUP(Form!$E584,'Rent Limit'!$E$1:$L$1,1,FALSE)+4,FALSE),"")))</f>
        <v/>
      </c>
    </row>
    <row r="585" spans="1:20" x14ac:dyDescent="0.25">
      <c r="A585" s="79"/>
      <c r="B585" s="79"/>
      <c r="C585" s="79"/>
      <c r="D585" s="79"/>
      <c r="E585" s="79"/>
      <c r="F585" s="79"/>
      <c r="G585" s="79"/>
      <c r="H585" s="80"/>
      <c r="I585" s="79"/>
      <c r="J585" s="79"/>
      <c r="K585" s="79"/>
      <c r="L585" s="79"/>
      <c r="M585" s="79"/>
      <c r="N585" s="79"/>
      <c r="O585" s="79"/>
      <c r="P585" s="79"/>
      <c r="Q585" s="79"/>
      <c r="S585" s="57" t="str">
        <f>IF($P$7="LIHTC",IF(ISBLANK($G585),"",VLOOKUP(IF($H585&gt;0,CONCATENATE($H585*100," ",$P$8),CONCATENATE($H585," ",$P$8)),'TC Income Limits'!A:I,HLOOKUP(Form!$E585,'TC Income Limits'!$B$1:$I$1,1,FALSE)+1,FALSE)),IF(ISBLANK($L585),"",VLOOKUP(IF($H585&gt;0,CONCATENATE($H585*100," ",$P$8),CONCATENATE($H585," ",$P$8)),'Income Limit'!A:L,HLOOKUP(Form!$E585,'Income Limit'!$E$1:$L$1,1,FALSE)+4,FALSE)))</f>
        <v/>
      </c>
      <c r="T585" s="92" t="str">
        <f>IF(OR(ISBLANK(B585),ISBLANK(E585),ISBLANK(G585),ISBLANK(H585),ISBLANK(L585),ISBLANK(P549)),"",IF(P549="lihtc", VLOOKUP(IF($H585&gt;0,CONCATENATE($H585*100," ",$P$8),CONCATENATE($H585," ",$P$8)),'TC Rent Limits'!A:I,HLOOKUP(Form!$B585+1,'TC Rent Limits'!$B$1:$I$1,1,FALSE)+1,FALSE),IF(P549="state",VLOOKUP(IF($H585&gt;0,CONCATENATE($H585*100," ",$P$8),CONCATENATE($H585," ",$P$8)),'Rent Limit'!A:L,HLOOKUP(Form!$E585,'Rent Limit'!$E$1:$L$1,1,FALSE)+4,FALSE),"")))</f>
        <v/>
      </c>
    </row>
    <row r="586" spans="1:20" x14ac:dyDescent="0.25">
      <c r="A586" s="79"/>
      <c r="B586" s="79"/>
      <c r="C586" s="79"/>
      <c r="D586" s="79"/>
      <c r="E586" s="79"/>
      <c r="F586" s="79"/>
      <c r="G586" s="79"/>
      <c r="H586" s="80"/>
      <c r="I586" s="79"/>
      <c r="J586" s="79"/>
      <c r="K586" s="79"/>
      <c r="L586" s="79"/>
      <c r="M586" s="79"/>
      <c r="N586" s="79"/>
      <c r="O586" s="79"/>
      <c r="P586" s="79"/>
      <c r="Q586" s="79"/>
      <c r="S586" s="57" t="str">
        <f>IF($P$7="LIHTC",IF(ISBLANK($G586),"",VLOOKUP(IF($H586&gt;0,CONCATENATE($H586*100," ",$P$8),CONCATENATE($H586," ",$P$8)),'TC Income Limits'!A:I,HLOOKUP(Form!$E586,'TC Income Limits'!$B$1:$I$1,1,FALSE)+1,FALSE)),IF(ISBLANK($L586),"",VLOOKUP(IF($H586&gt;0,CONCATENATE($H586*100," ",$P$8),CONCATENATE($H586," ",$P$8)),'Income Limit'!A:L,HLOOKUP(Form!$E586,'Income Limit'!$E$1:$L$1,1,FALSE)+4,FALSE)))</f>
        <v/>
      </c>
      <c r="T586" s="92" t="str">
        <f>IF(OR(ISBLANK(B586),ISBLANK(E586),ISBLANK(G586),ISBLANK(H586),ISBLANK(L586),ISBLANK(P550)),"",IF(P550="lihtc", VLOOKUP(IF($H586&gt;0,CONCATENATE($H586*100," ",$P$8),CONCATENATE($H586," ",$P$8)),'TC Rent Limits'!A:I,HLOOKUP(Form!$B586+1,'TC Rent Limits'!$B$1:$I$1,1,FALSE)+1,FALSE),IF(P550="state",VLOOKUP(IF($H586&gt;0,CONCATENATE($H586*100," ",$P$8),CONCATENATE($H586," ",$P$8)),'Rent Limit'!A:L,HLOOKUP(Form!$E586,'Rent Limit'!$E$1:$L$1,1,FALSE)+4,FALSE),"")))</f>
        <v/>
      </c>
    </row>
    <row r="587" spans="1:20" x14ac:dyDescent="0.25">
      <c r="A587" s="79"/>
      <c r="B587" s="79"/>
      <c r="C587" s="79"/>
      <c r="D587" s="79"/>
      <c r="E587" s="79"/>
      <c r="F587" s="79"/>
      <c r="G587" s="79"/>
      <c r="H587" s="80"/>
      <c r="I587" s="79"/>
      <c r="J587" s="79"/>
      <c r="K587" s="79"/>
      <c r="L587" s="79"/>
      <c r="M587" s="79"/>
      <c r="N587" s="79"/>
      <c r="O587" s="79"/>
      <c r="P587" s="79"/>
      <c r="Q587" s="79"/>
      <c r="S587" s="57" t="str">
        <f>IF($P$7="LIHTC",IF(ISBLANK($G587),"",VLOOKUP(IF($H587&gt;0,CONCATENATE($H587*100," ",$P$8),CONCATENATE($H587," ",$P$8)),'TC Income Limits'!A:I,HLOOKUP(Form!$E587,'TC Income Limits'!$B$1:$I$1,1,FALSE)+1,FALSE)),IF(ISBLANK($L587),"",VLOOKUP(IF($H587&gt;0,CONCATENATE($H587*100," ",$P$8),CONCATENATE($H587," ",$P$8)),'Income Limit'!A:L,HLOOKUP(Form!$E587,'Income Limit'!$E$1:$L$1,1,FALSE)+4,FALSE)))</f>
        <v/>
      </c>
      <c r="T587" s="92" t="str">
        <f>IF(OR(ISBLANK(B587),ISBLANK(E587),ISBLANK(G587),ISBLANK(H587),ISBLANK(L587),ISBLANK(P551)),"",IF(P551="lihtc", VLOOKUP(IF($H587&gt;0,CONCATENATE($H587*100," ",$P$8),CONCATENATE($H587," ",$P$8)),'TC Rent Limits'!A:I,HLOOKUP(Form!$B587+1,'TC Rent Limits'!$B$1:$I$1,1,FALSE)+1,FALSE),IF(P551="state",VLOOKUP(IF($H587&gt;0,CONCATENATE($H587*100," ",$P$8),CONCATENATE($H587," ",$P$8)),'Rent Limit'!A:L,HLOOKUP(Form!$E587,'Rent Limit'!$E$1:$L$1,1,FALSE)+4,FALSE),"")))</f>
        <v/>
      </c>
    </row>
    <row r="588" spans="1:20" x14ac:dyDescent="0.25">
      <c r="A588" s="79"/>
      <c r="B588" s="79"/>
      <c r="C588" s="79"/>
      <c r="D588" s="79"/>
      <c r="E588" s="79"/>
      <c r="F588" s="79"/>
      <c r="G588" s="79"/>
      <c r="H588" s="80"/>
      <c r="I588" s="79"/>
      <c r="J588" s="79"/>
      <c r="K588" s="79"/>
      <c r="L588" s="79"/>
      <c r="M588" s="79"/>
      <c r="N588" s="79"/>
      <c r="O588" s="79"/>
      <c r="P588" s="79"/>
      <c r="Q588" s="79"/>
      <c r="S588" s="57" t="str">
        <f>IF($P$7="LIHTC",IF(ISBLANK($G588),"",VLOOKUP(IF($H588&gt;0,CONCATENATE($H588*100," ",$P$8),CONCATENATE($H588," ",$P$8)),'TC Income Limits'!A:I,HLOOKUP(Form!$E588,'TC Income Limits'!$B$1:$I$1,1,FALSE)+1,FALSE)),IF(ISBLANK($L588),"",VLOOKUP(IF($H588&gt;0,CONCATENATE($H588*100," ",$P$8),CONCATENATE($H588," ",$P$8)),'Income Limit'!A:L,HLOOKUP(Form!$E588,'Income Limit'!$E$1:$L$1,1,FALSE)+4,FALSE)))</f>
        <v/>
      </c>
      <c r="T588" s="92" t="str">
        <f>IF(OR(ISBLANK(B588),ISBLANK(E588),ISBLANK(G588),ISBLANK(H588),ISBLANK(L588),ISBLANK(P552)),"",IF(P552="lihtc", VLOOKUP(IF($H588&gt;0,CONCATENATE($H588*100," ",$P$8),CONCATENATE($H588," ",$P$8)),'TC Rent Limits'!A:I,HLOOKUP(Form!$B588+1,'TC Rent Limits'!$B$1:$I$1,1,FALSE)+1,FALSE),IF(P552="state",VLOOKUP(IF($H588&gt;0,CONCATENATE($H588*100," ",$P$8),CONCATENATE($H588," ",$P$8)),'Rent Limit'!A:L,HLOOKUP(Form!$E588,'Rent Limit'!$E$1:$L$1,1,FALSE)+4,FALSE),"")))</f>
        <v/>
      </c>
    </row>
    <row r="589" spans="1:20" x14ac:dyDescent="0.25">
      <c r="A589" s="79"/>
      <c r="B589" s="79"/>
      <c r="C589" s="79"/>
      <c r="D589" s="79"/>
      <c r="E589" s="79"/>
      <c r="F589" s="79"/>
      <c r="G589" s="79"/>
      <c r="H589" s="80"/>
      <c r="I589" s="79"/>
      <c r="J589" s="79"/>
      <c r="K589" s="79"/>
      <c r="L589" s="79"/>
      <c r="M589" s="79"/>
      <c r="N589" s="79"/>
      <c r="O589" s="79"/>
      <c r="P589" s="79"/>
      <c r="Q589" s="79"/>
      <c r="S589" s="57" t="str">
        <f>IF($P$7="LIHTC",IF(ISBLANK($G589),"",VLOOKUP(IF($H589&gt;0,CONCATENATE($H589*100," ",$P$8),CONCATENATE($H589," ",$P$8)),'TC Income Limits'!A:I,HLOOKUP(Form!$E589,'TC Income Limits'!$B$1:$I$1,1,FALSE)+1,FALSE)),IF(ISBLANK($L589),"",VLOOKUP(IF($H589&gt;0,CONCATENATE($H589*100," ",$P$8),CONCATENATE($H589," ",$P$8)),'Income Limit'!A:L,HLOOKUP(Form!$E589,'Income Limit'!$E$1:$L$1,1,FALSE)+4,FALSE)))</f>
        <v/>
      </c>
      <c r="T589" s="92" t="str">
        <f>IF(OR(ISBLANK(B589),ISBLANK(E589),ISBLANK(G589),ISBLANK(H589),ISBLANK(L589),ISBLANK(P553)),"",IF(P553="lihtc", VLOOKUP(IF($H589&gt;0,CONCATENATE($H589*100," ",$P$8),CONCATENATE($H589," ",$P$8)),'TC Rent Limits'!A:I,HLOOKUP(Form!$B589+1,'TC Rent Limits'!$B$1:$I$1,1,FALSE)+1,FALSE),IF(P553="state",VLOOKUP(IF($H589&gt;0,CONCATENATE($H589*100," ",$P$8),CONCATENATE($H589," ",$P$8)),'Rent Limit'!A:L,HLOOKUP(Form!$E589,'Rent Limit'!$E$1:$L$1,1,FALSE)+4,FALSE),"")))</f>
        <v/>
      </c>
    </row>
    <row r="590" spans="1:20" x14ac:dyDescent="0.25">
      <c r="A590" s="79"/>
      <c r="B590" s="79"/>
      <c r="C590" s="79"/>
      <c r="D590" s="79"/>
      <c r="E590" s="79"/>
      <c r="F590" s="79"/>
      <c r="G590" s="79"/>
      <c r="H590" s="80"/>
      <c r="I590" s="79"/>
      <c r="J590" s="79"/>
      <c r="K590" s="79"/>
      <c r="L590" s="79"/>
      <c r="M590" s="79"/>
      <c r="N590" s="79"/>
      <c r="O590" s="79"/>
      <c r="P590" s="79"/>
      <c r="Q590" s="79"/>
      <c r="S590" s="57" t="str">
        <f>IF($P$7="LIHTC",IF(ISBLANK($G590),"",VLOOKUP(IF($H590&gt;0,CONCATENATE($H590*100," ",$P$8),CONCATENATE($H590," ",$P$8)),'TC Income Limits'!A:I,HLOOKUP(Form!$E590,'TC Income Limits'!$B$1:$I$1,1,FALSE)+1,FALSE)),IF(ISBLANK($L590),"",VLOOKUP(IF($H590&gt;0,CONCATENATE($H590*100," ",$P$8),CONCATENATE($H590," ",$P$8)),'Income Limit'!A:L,HLOOKUP(Form!$E590,'Income Limit'!$E$1:$L$1,1,FALSE)+4,FALSE)))</f>
        <v/>
      </c>
      <c r="T590" s="92" t="str">
        <f>IF(OR(ISBLANK(B590),ISBLANK(E590),ISBLANK(G590),ISBLANK(H590),ISBLANK(L590),ISBLANK(P554)),"",IF(P554="lihtc", VLOOKUP(IF($H590&gt;0,CONCATENATE($H590*100," ",$P$8),CONCATENATE($H590," ",$P$8)),'TC Rent Limits'!A:I,HLOOKUP(Form!$B590+1,'TC Rent Limits'!$B$1:$I$1,1,FALSE)+1,FALSE),IF(P554="state",VLOOKUP(IF($H590&gt;0,CONCATENATE($H590*100," ",$P$8),CONCATENATE($H590," ",$P$8)),'Rent Limit'!A:L,HLOOKUP(Form!$E590,'Rent Limit'!$E$1:$L$1,1,FALSE)+4,FALSE),"")))</f>
        <v/>
      </c>
    </row>
    <row r="591" spans="1:20" x14ac:dyDescent="0.25">
      <c r="A591" s="79"/>
      <c r="B591" s="79"/>
      <c r="C591" s="79"/>
      <c r="D591" s="79"/>
      <c r="E591" s="79"/>
      <c r="F591" s="79"/>
      <c r="G591" s="79"/>
      <c r="H591" s="80"/>
      <c r="I591" s="79"/>
      <c r="J591" s="79"/>
      <c r="K591" s="79"/>
      <c r="L591" s="79"/>
      <c r="M591" s="79"/>
      <c r="N591" s="79"/>
      <c r="O591" s="79"/>
      <c r="P591" s="79"/>
      <c r="Q591" s="79"/>
      <c r="S591" s="57" t="str">
        <f>IF($P$7="LIHTC",IF(ISBLANK($G591),"",VLOOKUP(IF($H591&gt;0,CONCATENATE($H591*100," ",$P$8),CONCATENATE($H591," ",$P$8)),'TC Income Limits'!A:I,HLOOKUP(Form!$E591,'TC Income Limits'!$B$1:$I$1,1,FALSE)+1,FALSE)),IF(ISBLANK($L591),"",VLOOKUP(IF($H591&gt;0,CONCATENATE($H591*100," ",$P$8),CONCATENATE($H591," ",$P$8)),'Income Limit'!A:L,HLOOKUP(Form!$E591,'Income Limit'!$E$1:$L$1,1,FALSE)+4,FALSE)))</f>
        <v/>
      </c>
      <c r="T591" s="92" t="str">
        <f>IF(OR(ISBLANK(B591),ISBLANK(E591),ISBLANK(G591),ISBLANK(H591),ISBLANK(L591),ISBLANK(P555)),"",IF(P555="lihtc", VLOOKUP(IF($H591&gt;0,CONCATENATE($H591*100," ",$P$8),CONCATENATE($H591," ",$P$8)),'TC Rent Limits'!A:I,HLOOKUP(Form!$B591+1,'TC Rent Limits'!$B$1:$I$1,1,FALSE)+1,FALSE),IF(P555="state",VLOOKUP(IF($H591&gt;0,CONCATENATE($H591*100," ",$P$8),CONCATENATE($H591," ",$P$8)),'Rent Limit'!A:L,HLOOKUP(Form!$E591,'Rent Limit'!$E$1:$L$1,1,FALSE)+4,FALSE),"")))</f>
        <v/>
      </c>
    </row>
    <row r="592" spans="1:20" x14ac:dyDescent="0.25">
      <c r="A592" s="79"/>
      <c r="B592" s="79"/>
      <c r="C592" s="79"/>
      <c r="D592" s="79"/>
      <c r="E592" s="79"/>
      <c r="F592" s="79"/>
      <c r="G592" s="79"/>
      <c r="H592" s="80"/>
      <c r="I592" s="79"/>
      <c r="J592" s="79"/>
      <c r="K592" s="79"/>
      <c r="L592" s="79"/>
      <c r="M592" s="79"/>
      <c r="N592" s="79"/>
      <c r="O592" s="79"/>
      <c r="P592" s="79"/>
      <c r="Q592" s="79"/>
      <c r="S592" s="57" t="str">
        <f>IF($P$7="LIHTC",IF(ISBLANK($G592),"",VLOOKUP(IF($H592&gt;0,CONCATENATE($H592*100," ",$P$8),CONCATENATE($H592," ",$P$8)),'TC Income Limits'!A:I,HLOOKUP(Form!$E592,'TC Income Limits'!$B$1:$I$1,1,FALSE)+1,FALSE)),IF(ISBLANK($L592),"",VLOOKUP(IF($H592&gt;0,CONCATENATE($H592*100," ",$P$8),CONCATENATE($H592," ",$P$8)),'Income Limit'!A:L,HLOOKUP(Form!$E592,'Income Limit'!$E$1:$L$1,1,FALSE)+4,FALSE)))</f>
        <v/>
      </c>
      <c r="T592" s="92" t="str">
        <f>IF(OR(ISBLANK(B592),ISBLANK(E592),ISBLANK(G592),ISBLANK(H592),ISBLANK(L592),ISBLANK(P556)),"",IF(P556="lihtc", VLOOKUP(IF($H592&gt;0,CONCATENATE($H592*100," ",$P$8),CONCATENATE($H592," ",$P$8)),'TC Rent Limits'!A:I,HLOOKUP(Form!$B592+1,'TC Rent Limits'!$B$1:$I$1,1,FALSE)+1,FALSE),IF(P556="state",VLOOKUP(IF($H592&gt;0,CONCATENATE($H592*100," ",$P$8),CONCATENATE($H592," ",$P$8)),'Rent Limit'!A:L,HLOOKUP(Form!$E592,'Rent Limit'!$E$1:$L$1,1,FALSE)+4,FALSE),"")))</f>
        <v/>
      </c>
    </row>
    <row r="593" spans="1:20" x14ac:dyDescent="0.25">
      <c r="A593" s="79"/>
      <c r="B593" s="79"/>
      <c r="C593" s="79"/>
      <c r="D593" s="79"/>
      <c r="E593" s="79"/>
      <c r="F593" s="79"/>
      <c r="G593" s="79"/>
      <c r="H593" s="80"/>
      <c r="I593" s="79"/>
      <c r="J593" s="79"/>
      <c r="K593" s="79"/>
      <c r="L593" s="79"/>
      <c r="M593" s="79"/>
      <c r="N593" s="79"/>
      <c r="O593" s="79"/>
      <c r="P593" s="79"/>
      <c r="Q593" s="79"/>
      <c r="S593" s="57" t="str">
        <f>IF($P$7="LIHTC",IF(ISBLANK($G593),"",VLOOKUP(IF($H593&gt;0,CONCATENATE($H593*100," ",$P$8),CONCATENATE($H593," ",$P$8)),'TC Income Limits'!A:I,HLOOKUP(Form!$E593,'TC Income Limits'!$B$1:$I$1,1,FALSE)+1,FALSE)),IF(ISBLANK($L593),"",VLOOKUP(IF($H593&gt;0,CONCATENATE($H593*100," ",$P$8),CONCATENATE($H593," ",$P$8)),'Income Limit'!A:L,HLOOKUP(Form!$E593,'Income Limit'!$E$1:$L$1,1,FALSE)+4,FALSE)))</f>
        <v/>
      </c>
      <c r="T593" s="92" t="str">
        <f>IF(OR(ISBLANK(B593),ISBLANK(E593),ISBLANK(G593),ISBLANK(H593),ISBLANK(L593),ISBLANK(P557)),"",IF(P557="lihtc", VLOOKUP(IF($H593&gt;0,CONCATENATE($H593*100," ",$P$8),CONCATENATE($H593," ",$P$8)),'TC Rent Limits'!A:I,HLOOKUP(Form!$B593+1,'TC Rent Limits'!$B$1:$I$1,1,FALSE)+1,FALSE),IF(P557="state",VLOOKUP(IF($H593&gt;0,CONCATENATE($H593*100," ",$P$8),CONCATENATE($H593," ",$P$8)),'Rent Limit'!A:L,HLOOKUP(Form!$E593,'Rent Limit'!$E$1:$L$1,1,FALSE)+4,FALSE),"")))</f>
        <v/>
      </c>
    </row>
    <row r="594" spans="1:20" x14ac:dyDescent="0.25">
      <c r="A594" s="79"/>
      <c r="B594" s="79"/>
      <c r="C594" s="79"/>
      <c r="D594" s="79"/>
      <c r="E594" s="79"/>
      <c r="F594" s="79"/>
      <c r="G594" s="79"/>
      <c r="H594" s="80"/>
      <c r="I594" s="79"/>
      <c r="J594" s="79"/>
      <c r="K594" s="79"/>
      <c r="L594" s="79"/>
      <c r="M594" s="79"/>
      <c r="N594" s="79"/>
      <c r="O594" s="79"/>
      <c r="P594" s="79"/>
      <c r="Q594" s="79"/>
      <c r="S594" s="57" t="str">
        <f>IF($P$7="LIHTC",IF(ISBLANK($G594),"",VLOOKUP(IF($H594&gt;0,CONCATENATE($H594*100," ",$P$8),CONCATENATE($H594," ",$P$8)),'TC Income Limits'!A:I,HLOOKUP(Form!$E594,'TC Income Limits'!$B$1:$I$1,1,FALSE)+1,FALSE)),IF(ISBLANK($L594),"",VLOOKUP(IF($H594&gt;0,CONCATENATE($H594*100," ",$P$8),CONCATENATE($H594," ",$P$8)),'Income Limit'!A:L,HLOOKUP(Form!$E594,'Income Limit'!$E$1:$L$1,1,FALSE)+4,FALSE)))</f>
        <v/>
      </c>
      <c r="T594" s="92" t="str">
        <f>IF(OR(ISBLANK(B594),ISBLANK(E594),ISBLANK(G594),ISBLANK(H594),ISBLANK(L594),ISBLANK(P558)),"",IF(P558="lihtc", VLOOKUP(IF($H594&gt;0,CONCATENATE($H594*100," ",$P$8),CONCATENATE($H594," ",$P$8)),'TC Rent Limits'!A:I,HLOOKUP(Form!$B594+1,'TC Rent Limits'!$B$1:$I$1,1,FALSE)+1,FALSE),IF(P558="state",VLOOKUP(IF($H594&gt;0,CONCATENATE($H594*100," ",$P$8),CONCATENATE($H594," ",$P$8)),'Rent Limit'!A:L,HLOOKUP(Form!$E594,'Rent Limit'!$E$1:$L$1,1,FALSE)+4,FALSE),"")))</f>
        <v/>
      </c>
    </row>
    <row r="595" spans="1:20" x14ac:dyDescent="0.25">
      <c r="A595" s="79"/>
      <c r="B595" s="79"/>
      <c r="C595" s="79"/>
      <c r="D595" s="79"/>
      <c r="E595" s="79"/>
      <c r="F595" s="79"/>
      <c r="G595" s="79"/>
      <c r="H595" s="80"/>
      <c r="I595" s="79"/>
      <c r="J595" s="79"/>
      <c r="K595" s="79"/>
      <c r="L595" s="79"/>
      <c r="M595" s="79"/>
      <c r="N595" s="79"/>
      <c r="O595" s="79"/>
      <c r="P595" s="79"/>
      <c r="Q595" s="79"/>
      <c r="S595" s="57" t="str">
        <f>IF($P$7="LIHTC",IF(ISBLANK($G595),"",VLOOKUP(IF($H595&gt;0,CONCATENATE($H595*100," ",$P$8),CONCATENATE($H595," ",$P$8)),'TC Income Limits'!A:I,HLOOKUP(Form!$E595,'TC Income Limits'!$B$1:$I$1,1,FALSE)+1,FALSE)),IF(ISBLANK($L595),"",VLOOKUP(IF($H595&gt;0,CONCATENATE($H595*100," ",$P$8),CONCATENATE($H595," ",$P$8)),'Income Limit'!A:L,HLOOKUP(Form!$E595,'Income Limit'!$E$1:$L$1,1,FALSE)+4,FALSE)))</f>
        <v/>
      </c>
      <c r="T595" s="92" t="str">
        <f>IF(OR(ISBLANK(B595),ISBLANK(E595),ISBLANK(G595),ISBLANK(H595),ISBLANK(L595),ISBLANK(P559)),"",IF(P559="lihtc", VLOOKUP(IF($H595&gt;0,CONCATENATE($H595*100," ",$P$8),CONCATENATE($H595," ",$P$8)),'TC Rent Limits'!A:I,HLOOKUP(Form!$B595+1,'TC Rent Limits'!$B$1:$I$1,1,FALSE)+1,FALSE),IF(P559="state",VLOOKUP(IF($H595&gt;0,CONCATENATE($H595*100," ",$P$8),CONCATENATE($H595," ",$P$8)),'Rent Limit'!A:L,HLOOKUP(Form!$E595,'Rent Limit'!$E$1:$L$1,1,FALSE)+4,FALSE),"")))</f>
        <v/>
      </c>
    </row>
    <row r="596" spans="1:20" x14ac:dyDescent="0.25">
      <c r="A596" s="79"/>
      <c r="B596" s="79"/>
      <c r="C596" s="79"/>
      <c r="D596" s="79"/>
      <c r="E596" s="79"/>
      <c r="F596" s="79"/>
      <c r="G596" s="79"/>
      <c r="H596" s="80"/>
      <c r="I596" s="79"/>
      <c r="J596" s="79"/>
      <c r="K596" s="79"/>
      <c r="L596" s="79"/>
      <c r="M596" s="79"/>
      <c r="N596" s="79"/>
      <c r="O596" s="79"/>
      <c r="P596" s="79"/>
      <c r="Q596" s="79"/>
      <c r="S596" s="57" t="str">
        <f>IF($P$7="LIHTC",IF(ISBLANK($G596),"",VLOOKUP(IF($H596&gt;0,CONCATENATE($H596*100," ",$P$8),CONCATENATE($H596," ",$P$8)),'TC Income Limits'!A:I,HLOOKUP(Form!$E596,'TC Income Limits'!$B$1:$I$1,1,FALSE)+1,FALSE)),IF(ISBLANK($L596),"",VLOOKUP(IF($H596&gt;0,CONCATENATE($H596*100," ",$P$8),CONCATENATE($H596," ",$P$8)),'Income Limit'!A:L,HLOOKUP(Form!$E596,'Income Limit'!$E$1:$L$1,1,FALSE)+4,FALSE)))</f>
        <v/>
      </c>
      <c r="T596" s="92" t="str">
        <f>IF(OR(ISBLANK(B596),ISBLANK(E596),ISBLANK(G596),ISBLANK(H596),ISBLANK(L596),ISBLANK(P560)),"",IF(P560="lihtc", VLOOKUP(IF($H596&gt;0,CONCATENATE($H596*100," ",$P$8),CONCATENATE($H596," ",$P$8)),'TC Rent Limits'!A:I,HLOOKUP(Form!$B596+1,'TC Rent Limits'!$B$1:$I$1,1,FALSE)+1,FALSE),IF(P560="state",VLOOKUP(IF($H596&gt;0,CONCATENATE($H596*100," ",$P$8),CONCATENATE($H596," ",$P$8)),'Rent Limit'!A:L,HLOOKUP(Form!$E596,'Rent Limit'!$E$1:$L$1,1,FALSE)+4,FALSE),"")))</f>
        <v/>
      </c>
    </row>
    <row r="597" spans="1:20" x14ac:dyDescent="0.25">
      <c r="A597" s="79"/>
      <c r="B597" s="79"/>
      <c r="C597" s="79"/>
      <c r="D597" s="79"/>
      <c r="E597" s="79"/>
      <c r="F597" s="79"/>
      <c r="G597" s="79"/>
      <c r="H597" s="80"/>
      <c r="I597" s="79"/>
      <c r="J597" s="79"/>
      <c r="K597" s="79"/>
      <c r="L597" s="79"/>
      <c r="M597" s="79"/>
      <c r="N597" s="79"/>
      <c r="O597" s="79"/>
      <c r="P597" s="79"/>
      <c r="Q597" s="79"/>
      <c r="S597" s="57" t="str">
        <f>IF($P$7="LIHTC",IF(ISBLANK($G597),"",VLOOKUP(IF($H597&gt;0,CONCATENATE($H597*100," ",$P$8),CONCATENATE($H597," ",$P$8)),'TC Income Limits'!A:I,HLOOKUP(Form!$E597,'TC Income Limits'!$B$1:$I$1,1,FALSE)+1,FALSE)),IF(ISBLANK($L597),"",VLOOKUP(IF($H597&gt;0,CONCATENATE($H597*100," ",$P$8),CONCATENATE($H597," ",$P$8)),'Income Limit'!A:L,HLOOKUP(Form!$E597,'Income Limit'!$E$1:$L$1,1,FALSE)+4,FALSE)))</f>
        <v/>
      </c>
      <c r="T597" s="92" t="str">
        <f>IF(OR(ISBLANK(B597),ISBLANK(E597),ISBLANK(G597),ISBLANK(H597),ISBLANK(L597),ISBLANK(P561)),"",IF(P561="lihtc", VLOOKUP(IF($H597&gt;0,CONCATENATE($H597*100," ",$P$8),CONCATENATE($H597," ",$P$8)),'TC Rent Limits'!A:I,HLOOKUP(Form!$B597+1,'TC Rent Limits'!$B$1:$I$1,1,FALSE)+1,FALSE),IF(P561="state",VLOOKUP(IF($H597&gt;0,CONCATENATE($H597*100," ",$P$8),CONCATENATE($H597," ",$P$8)),'Rent Limit'!A:L,HLOOKUP(Form!$E597,'Rent Limit'!$E$1:$L$1,1,FALSE)+4,FALSE),"")))</f>
        <v/>
      </c>
    </row>
    <row r="598" spans="1:20" x14ac:dyDescent="0.25">
      <c r="A598" s="79"/>
      <c r="B598" s="79"/>
      <c r="C598" s="79"/>
      <c r="D598" s="79"/>
      <c r="E598" s="79"/>
      <c r="F598" s="79"/>
      <c r="G598" s="79"/>
      <c r="H598" s="80"/>
      <c r="I598" s="79"/>
      <c r="J598" s="79"/>
      <c r="K598" s="79"/>
      <c r="L598" s="79"/>
      <c r="M598" s="79"/>
      <c r="N598" s="79"/>
      <c r="O598" s="79"/>
      <c r="P598" s="79"/>
      <c r="Q598" s="79"/>
      <c r="S598" s="57" t="str">
        <f>IF($P$7="LIHTC",IF(ISBLANK($G598),"",VLOOKUP(IF($H598&gt;0,CONCATENATE($H598*100," ",$P$8),CONCATENATE($H598," ",$P$8)),'TC Income Limits'!A:I,HLOOKUP(Form!$E598,'TC Income Limits'!$B$1:$I$1,1,FALSE)+1,FALSE)),IF(ISBLANK($L598),"",VLOOKUP(IF($H598&gt;0,CONCATENATE($H598*100," ",$P$8),CONCATENATE($H598," ",$P$8)),'Income Limit'!A:L,HLOOKUP(Form!$E598,'Income Limit'!$E$1:$L$1,1,FALSE)+4,FALSE)))</f>
        <v/>
      </c>
      <c r="T598" s="92" t="str">
        <f>IF(OR(ISBLANK(B598),ISBLANK(E598),ISBLANK(G598),ISBLANK(H598),ISBLANK(L598),ISBLANK(P562)),"",IF(P562="lihtc", VLOOKUP(IF($H598&gt;0,CONCATENATE($H598*100," ",$P$8),CONCATENATE($H598," ",$P$8)),'TC Rent Limits'!A:I,HLOOKUP(Form!$B598+1,'TC Rent Limits'!$B$1:$I$1,1,FALSE)+1,FALSE),IF(P562="state",VLOOKUP(IF($H598&gt;0,CONCATENATE($H598*100," ",$P$8),CONCATENATE($H598," ",$P$8)),'Rent Limit'!A:L,HLOOKUP(Form!$E598,'Rent Limit'!$E$1:$L$1,1,FALSE)+4,FALSE),"")))</f>
        <v/>
      </c>
    </row>
    <row r="599" spans="1:20" x14ac:dyDescent="0.25">
      <c r="A599" s="79"/>
      <c r="B599" s="79"/>
      <c r="C599" s="79"/>
      <c r="D599" s="79"/>
      <c r="E599" s="79"/>
      <c r="F599" s="79"/>
      <c r="G599" s="79"/>
      <c r="H599" s="80"/>
      <c r="I599" s="79"/>
      <c r="J599" s="79"/>
      <c r="K599" s="79"/>
      <c r="L599" s="79"/>
      <c r="M599" s="79"/>
      <c r="N599" s="79"/>
      <c r="O599" s="79"/>
      <c r="P599" s="79"/>
      <c r="Q599" s="79"/>
      <c r="S599" s="57" t="str">
        <f>IF($P$7="LIHTC",IF(ISBLANK($G599),"",VLOOKUP(IF($H599&gt;0,CONCATENATE($H599*100," ",$P$8),CONCATENATE($H599," ",$P$8)),'TC Income Limits'!A:I,HLOOKUP(Form!$E599,'TC Income Limits'!$B$1:$I$1,1,FALSE)+1,FALSE)),IF(ISBLANK($L599),"",VLOOKUP(IF($H599&gt;0,CONCATENATE($H599*100," ",$P$8),CONCATENATE($H599," ",$P$8)),'Income Limit'!A:L,HLOOKUP(Form!$E599,'Income Limit'!$E$1:$L$1,1,FALSE)+4,FALSE)))</f>
        <v/>
      </c>
      <c r="T599" s="92" t="str">
        <f>IF(OR(ISBLANK(B599),ISBLANK(E599),ISBLANK(G599),ISBLANK(H599),ISBLANK(L599),ISBLANK(P563)),"",IF(P563="lihtc", VLOOKUP(IF($H599&gt;0,CONCATENATE($H599*100," ",$P$8),CONCATENATE($H599," ",$P$8)),'TC Rent Limits'!A:I,HLOOKUP(Form!$B599+1,'TC Rent Limits'!$B$1:$I$1,1,FALSE)+1,FALSE),IF(P563="state",VLOOKUP(IF($H599&gt;0,CONCATENATE($H599*100," ",$P$8),CONCATENATE($H599," ",$P$8)),'Rent Limit'!A:L,HLOOKUP(Form!$E599,'Rent Limit'!$E$1:$L$1,1,FALSE)+4,FALSE),"")))</f>
        <v/>
      </c>
    </row>
    <row r="600" spans="1:20" x14ac:dyDescent="0.25">
      <c r="A600" s="79"/>
      <c r="B600" s="79"/>
      <c r="C600" s="79"/>
      <c r="D600" s="79"/>
      <c r="E600" s="79"/>
      <c r="F600" s="79"/>
      <c r="G600" s="79"/>
      <c r="H600" s="80"/>
      <c r="I600" s="79"/>
      <c r="J600" s="79"/>
      <c r="K600" s="79"/>
      <c r="L600" s="79"/>
      <c r="M600" s="79"/>
      <c r="N600" s="79"/>
      <c r="O600" s="79"/>
      <c r="P600" s="79"/>
      <c r="Q600" s="79"/>
      <c r="S600" s="57" t="str">
        <f>IF($P$7="LIHTC",IF(ISBLANK($G600),"",VLOOKUP(IF($H600&gt;0,CONCATENATE($H600*100," ",$P$8),CONCATENATE($H600," ",$P$8)),'TC Income Limits'!A:I,HLOOKUP(Form!$E600,'TC Income Limits'!$B$1:$I$1,1,FALSE)+1,FALSE)),IF(ISBLANK($L600),"",VLOOKUP(IF($H600&gt;0,CONCATENATE($H600*100," ",$P$8),CONCATENATE($H600," ",$P$8)),'Income Limit'!A:L,HLOOKUP(Form!$E600,'Income Limit'!$E$1:$L$1,1,FALSE)+4,FALSE)))</f>
        <v/>
      </c>
      <c r="T600" s="92" t="str">
        <f>IF(OR(ISBLANK(B600),ISBLANK(E600),ISBLANK(G600),ISBLANK(H600),ISBLANK(L600),ISBLANK(P564)),"",IF(P564="lihtc", VLOOKUP(IF($H600&gt;0,CONCATENATE($H600*100," ",$P$8),CONCATENATE($H600," ",$P$8)),'TC Rent Limits'!A:I,HLOOKUP(Form!$B600+1,'TC Rent Limits'!$B$1:$I$1,1,FALSE)+1,FALSE),IF(P564="state",VLOOKUP(IF($H600&gt;0,CONCATENATE($H600*100," ",$P$8),CONCATENATE($H600," ",$P$8)),'Rent Limit'!A:L,HLOOKUP(Form!$E600,'Rent Limit'!$E$1:$L$1,1,FALSE)+4,FALSE),"")))</f>
        <v/>
      </c>
    </row>
    <row r="601" spans="1:20" x14ac:dyDescent="0.25">
      <c r="A601" s="79"/>
      <c r="B601" s="79"/>
      <c r="C601" s="79"/>
      <c r="D601" s="79"/>
      <c r="E601" s="79"/>
      <c r="F601" s="79"/>
      <c r="G601" s="79"/>
      <c r="H601" s="80"/>
      <c r="I601" s="79"/>
      <c r="J601" s="79"/>
      <c r="K601" s="79"/>
      <c r="L601" s="79"/>
      <c r="M601" s="79"/>
      <c r="N601" s="79"/>
      <c r="O601" s="79"/>
      <c r="P601" s="79"/>
      <c r="Q601" s="79"/>
      <c r="S601" s="57" t="str">
        <f>IF($P$7="LIHTC",IF(ISBLANK($G601),"",VLOOKUP(IF($H601&gt;0,CONCATENATE($H601*100," ",$P$8),CONCATENATE($H601," ",$P$8)),'TC Income Limits'!A:I,HLOOKUP(Form!$E601,'TC Income Limits'!$B$1:$I$1,1,FALSE)+1,FALSE)),IF(ISBLANK($L601),"",VLOOKUP(IF($H601&gt;0,CONCATENATE($H601*100," ",$P$8),CONCATENATE($H601," ",$P$8)),'Income Limit'!A:L,HLOOKUP(Form!$E601,'Income Limit'!$E$1:$L$1,1,FALSE)+4,FALSE)))</f>
        <v/>
      </c>
      <c r="T601" s="92" t="str">
        <f>IF(OR(ISBLANK(B601),ISBLANK(E601),ISBLANK(G601),ISBLANK(H601),ISBLANK(L601),ISBLANK(P565)),"",IF(P565="lihtc", VLOOKUP(IF($H601&gt;0,CONCATENATE($H601*100," ",$P$8),CONCATENATE($H601," ",$P$8)),'TC Rent Limits'!A:I,HLOOKUP(Form!$B601+1,'TC Rent Limits'!$B$1:$I$1,1,FALSE)+1,FALSE),IF(P565="state",VLOOKUP(IF($H601&gt;0,CONCATENATE($H601*100," ",$P$8),CONCATENATE($H601," ",$P$8)),'Rent Limit'!A:L,HLOOKUP(Form!$E601,'Rent Limit'!$E$1:$L$1,1,FALSE)+4,FALSE),"")))</f>
        <v/>
      </c>
    </row>
    <row r="602" spans="1:20" x14ac:dyDescent="0.25">
      <c r="A602" s="79"/>
      <c r="B602" s="79"/>
      <c r="C602" s="79"/>
      <c r="D602" s="79"/>
      <c r="E602" s="79"/>
      <c r="F602" s="79"/>
      <c r="G602" s="79"/>
      <c r="H602" s="80"/>
      <c r="I602" s="79"/>
      <c r="J602" s="79"/>
      <c r="K602" s="79"/>
      <c r="L602" s="79"/>
      <c r="M602" s="79"/>
      <c r="N602" s="79"/>
      <c r="O602" s="79"/>
      <c r="P602" s="79"/>
      <c r="Q602" s="79"/>
      <c r="S602" s="57" t="str">
        <f>IF($P$7="LIHTC",IF(ISBLANK($G602),"",VLOOKUP(IF($H602&gt;0,CONCATENATE($H602*100," ",$P$8),CONCATENATE($H602," ",$P$8)),'TC Income Limits'!A:I,HLOOKUP(Form!$E602,'TC Income Limits'!$B$1:$I$1,1,FALSE)+1,FALSE)),IF(ISBLANK($L602),"",VLOOKUP(IF($H602&gt;0,CONCATENATE($H602*100," ",$P$8),CONCATENATE($H602," ",$P$8)),'Income Limit'!A:L,HLOOKUP(Form!$E602,'Income Limit'!$E$1:$L$1,1,FALSE)+4,FALSE)))</f>
        <v/>
      </c>
      <c r="T602" s="92" t="str">
        <f>IF(OR(ISBLANK(B602),ISBLANK(E602),ISBLANK(G602),ISBLANK(H602),ISBLANK(L602),ISBLANK(P566)),"",IF(P566="lihtc", VLOOKUP(IF($H602&gt;0,CONCATENATE($H602*100," ",$P$8),CONCATENATE($H602," ",$P$8)),'TC Rent Limits'!A:I,HLOOKUP(Form!$B602+1,'TC Rent Limits'!$B$1:$I$1,1,FALSE)+1,FALSE),IF(P566="state",VLOOKUP(IF($H602&gt;0,CONCATENATE($H602*100," ",$P$8),CONCATENATE($H602," ",$P$8)),'Rent Limit'!A:L,HLOOKUP(Form!$E602,'Rent Limit'!$E$1:$L$1,1,FALSE)+4,FALSE),"")))</f>
        <v/>
      </c>
    </row>
    <row r="603" spans="1:20" x14ac:dyDescent="0.25">
      <c r="A603" s="79"/>
      <c r="B603" s="79"/>
      <c r="C603" s="79"/>
      <c r="D603" s="79"/>
      <c r="E603" s="79"/>
      <c r="F603" s="79"/>
      <c r="G603" s="79"/>
      <c r="H603" s="80"/>
      <c r="I603" s="79"/>
      <c r="J603" s="79"/>
      <c r="K603" s="79"/>
      <c r="L603" s="79"/>
      <c r="M603" s="79"/>
      <c r="N603" s="79"/>
      <c r="O603" s="79"/>
      <c r="P603" s="79"/>
      <c r="Q603" s="79"/>
      <c r="S603" s="57" t="str">
        <f>IF($P$7="LIHTC",IF(ISBLANK($G603),"",VLOOKUP(IF($H603&gt;0,CONCATENATE($H603*100," ",$P$8),CONCATENATE($H603," ",$P$8)),'TC Income Limits'!A:I,HLOOKUP(Form!$E603,'TC Income Limits'!$B$1:$I$1,1,FALSE)+1,FALSE)),IF(ISBLANK($L603),"",VLOOKUP(IF($H603&gt;0,CONCATENATE($H603*100," ",$P$8),CONCATENATE($H603," ",$P$8)),'Income Limit'!A:L,HLOOKUP(Form!$E603,'Income Limit'!$E$1:$L$1,1,FALSE)+4,FALSE)))</f>
        <v/>
      </c>
      <c r="T603" s="92" t="str">
        <f>IF(OR(ISBLANK(B603),ISBLANK(E603),ISBLANK(G603),ISBLANK(H603),ISBLANK(L603),ISBLANK(P567)),"",IF(P567="lihtc", VLOOKUP(IF($H603&gt;0,CONCATENATE($H603*100," ",$P$8),CONCATENATE($H603," ",$P$8)),'TC Rent Limits'!A:I,HLOOKUP(Form!$B603+1,'TC Rent Limits'!$B$1:$I$1,1,FALSE)+1,FALSE),IF(P567="state",VLOOKUP(IF($H603&gt;0,CONCATENATE($H603*100," ",$P$8),CONCATENATE($H603," ",$P$8)),'Rent Limit'!A:L,HLOOKUP(Form!$E603,'Rent Limit'!$E$1:$L$1,1,FALSE)+4,FALSE),"")))</f>
        <v/>
      </c>
    </row>
    <row r="604" spans="1:20" x14ac:dyDescent="0.25">
      <c r="A604" s="79"/>
      <c r="B604" s="79"/>
      <c r="C604" s="79"/>
      <c r="D604" s="79"/>
      <c r="E604" s="79"/>
      <c r="F604" s="79"/>
      <c r="G604" s="79"/>
      <c r="H604" s="80"/>
      <c r="I604" s="79"/>
      <c r="J604" s="79"/>
      <c r="K604" s="79"/>
      <c r="L604" s="79"/>
      <c r="M604" s="79"/>
      <c r="N604" s="79"/>
      <c r="O604" s="79"/>
      <c r="P604" s="79"/>
      <c r="Q604" s="79"/>
      <c r="S604" s="57" t="str">
        <f>IF($P$7="LIHTC",IF(ISBLANK($G604),"",VLOOKUP(IF($H604&gt;0,CONCATENATE($H604*100," ",$P$8),CONCATENATE($H604," ",$P$8)),'TC Income Limits'!A:I,HLOOKUP(Form!$E604,'TC Income Limits'!$B$1:$I$1,1,FALSE)+1,FALSE)),IF(ISBLANK($L604),"",VLOOKUP(IF($H604&gt;0,CONCATENATE($H604*100," ",$P$8),CONCATENATE($H604," ",$P$8)),'Income Limit'!A:L,HLOOKUP(Form!$E604,'Income Limit'!$E$1:$L$1,1,FALSE)+4,FALSE)))</f>
        <v/>
      </c>
      <c r="T604" s="92" t="str">
        <f>IF(OR(ISBLANK(B604),ISBLANK(E604),ISBLANK(G604),ISBLANK(H604),ISBLANK(L604),ISBLANK(P568)),"",IF(P568="lihtc", VLOOKUP(IF($H604&gt;0,CONCATENATE($H604*100," ",$P$8),CONCATENATE($H604," ",$P$8)),'TC Rent Limits'!A:I,HLOOKUP(Form!$B604+1,'TC Rent Limits'!$B$1:$I$1,1,FALSE)+1,FALSE),IF(P568="state",VLOOKUP(IF($H604&gt;0,CONCATENATE($H604*100," ",$P$8),CONCATENATE($H604," ",$P$8)),'Rent Limit'!A:L,HLOOKUP(Form!$E604,'Rent Limit'!$E$1:$L$1,1,FALSE)+4,FALSE),"")))</f>
        <v/>
      </c>
    </row>
    <row r="605" spans="1:20" x14ac:dyDescent="0.25">
      <c r="A605" s="79"/>
      <c r="B605" s="79"/>
      <c r="C605" s="79"/>
      <c r="D605" s="79"/>
      <c r="E605" s="79"/>
      <c r="F605" s="79"/>
      <c r="G605" s="79"/>
      <c r="H605" s="80"/>
      <c r="I605" s="79"/>
      <c r="J605" s="79"/>
      <c r="K605" s="79"/>
      <c r="L605" s="79"/>
      <c r="M605" s="79"/>
      <c r="N605" s="79"/>
      <c r="O605" s="79"/>
      <c r="P605" s="79"/>
      <c r="Q605" s="79"/>
      <c r="S605" s="57" t="str">
        <f>IF($P$7="LIHTC",IF(ISBLANK($G605),"",VLOOKUP(IF($H605&gt;0,CONCATENATE($H605*100," ",$P$8),CONCATENATE($H605," ",$P$8)),'TC Income Limits'!A:I,HLOOKUP(Form!$E605,'TC Income Limits'!$B$1:$I$1,1,FALSE)+1,FALSE)),IF(ISBLANK($L605),"",VLOOKUP(IF($H605&gt;0,CONCATENATE($H605*100," ",$P$8),CONCATENATE($H605," ",$P$8)),'Income Limit'!A:L,HLOOKUP(Form!$E605,'Income Limit'!$E$1:$L$1,1,FALSE)+4,FALSE)))</f>
        <v/>
      </c>
      <c r="T605" s="92" t="str">
        <f>IF(OR(ISBLANK(B605),ISBLANK(E605),ISBLANK(G605),ISBLANK(H605),ISBLANK(L605),ISBLANK(P569)),"",IF(P569="lihtc", VLOOKUP(IF($H605&gt;0,CONCATENATE($H605*100," ",$P$8),CONCATENATE($H605," ",$P$8)),'TC Rent Limits'!A:I,HLOOKUP(Form!$B605+1,'TC Rent Limits'!$B$1:$I$1,1,FALSE)+1,FALSE),IF(P569="state",VLOOKUP(IF($H605&gt;0,CONCATENATE($H605*100," ",$P$8),CONCATENATE($H605," ",$P$8)),'Rent Limit'!A:L,HLOOKUP(Form!$E605,'Rent Limit'!$E$1:$L$1,1,FALSE)+4,FALSE),"")))</f>
        <v/>
      </c>
    </row>
    <row r="606" spans="1:20" x14ac:dyDescent="0.25">
      <c r="A606" s="79"/>
      <c r="B606" s="79"/>
      <c r="C606" s="79"/>
      <c r="D606" s="79"/>
      <c r="E606" s="79"/>
      <c r="F606" s="79"/>
      <c r="G606" s="79"/>
      <c r="H606" s="80"/>
      <c r="I606" s="79"/>
      <c r="J606" s="79"/>
      <c r="K606" s="79"/>
      <c r="L606" s="79"/>
      <c r="M606" s="79"/>
      <c r="N606" s="79"/>
      <c r="O606" s="79"/>
      <c r="P606" s="79"/>
      <c r="Q606" s="79"/>
      <c r="S606" s="57" t="str">
        <f>IF($P$7="LIHTC",IF(ISBLANK($G606),"",VLOOKUP(IF($H606&gt;0,CONCATENATE($H606*100," ",$P$8),CONCATENATE($H606," ",$P$8)),'TC Income Limits'!A:I,HLOOKUP(Form!$E606,'TC Income Limits'!$B$1:$I$1,1,FALSE)+1,FALSE)),IF(ISBLANK($L606),"",VLOOKUP(IF($H606&gt;0,CONCATENATE($H606*100," ",$P$8),CONCATENATE($H606," ",$P$8)),'Income Limit'!A:L,HLOOKUP(Form!$E606,'Income Limit'!$E$1:$L$1,1,FALSE)+4,FALSE)))</f>
        <v/>
      </c>
      <c r="T606" s="92" t="str">
        <f>IF(OR(ISBLANK(B606),ISBLANK(E606),ISBLANK(G606),ISBLANK(H606),ISBLANK(L606),ISBLANK(P570)),"",IF(P570="lihtc", VLOOKUP(IF($H606&gt;0,CONCATENATE($H606*100," ",$P$8),CONCATENATE($H606," ",$P$8)),'TC Rent Limits'!A:I,HLOOKUP(Form!$B606+1,'TC Rent Limits'!$B$1:$I$1,1,FALSE)+1,FALSE),IF(P570="state",VLOOKUP(IF($H606&gt;0,CONCATENATE($H606*100," ",$P$8),CONCATENATE($H606," ",$P$8)),'Rent Limit'!A:L,HLOOKUP(Form!$E606,'Rent Limit'!$E$1:$L$1,1,FALSE)+4,FALSE),"")))</f>
        <v/>
      </c>
    </row>
    <row r="607" spans="1:20" x14ac:dyDescent="0.25">
      <c r="A607" s="79"/>
      <c r="B607" s="79"/>
      <c r="C607" s="79"/>
      <c r="D607" s="79"/>
      <c r="E607" s="79"/>
      <c r="F607" s="79"/>
      <c r="G607" s="79"/>
      <c r="H607" s="80"/>
      <c r="I607" s="79"/>
      <c r="J607" s="79"/>
      <c r="K607" s="79"/>
      <c r="L607" s="79"/>
      <c r="M607" s="79"/>
      <c r="N607" s="79"/>
      <c r="O607" s="79"/>
      <c r="P607" s="79"/>
      <c r="Q607" s="79"/>
      <c r="S607" s="57" t="str">
        <f>IF($P$7="LIHTC",IF(ISBLANK($G607),"",VLOOKUP(IF($H607&gt;0,CONCATENATE($H607*100," ",$P$8),CONCATENATE($H607," ",$P$8)),'TC Income Limits'!A:I,HLOOKUP(Form!$E607,'TC Income Limits'!$B$1:$I$1,1,FALSE)+1,FALSE)),IF(ISBLANK($L607),"",VLOOKUP(IF($H607&gt;0,CONCATENATE($H607*100," ",$P$8),CONCATENATE($H607," ",$P$8)),'Income Limit'!A:L,HLOOKUP(Form!$E607,'Income Limit'!$E$1:$L$1,1,FALSE)+4,FALSE)))</f>
        <v/>
      </c>
      <c r="T607" s="92" t="str">
        <f>IF(OR(ISBLANK(B607),ISBLANK(E607),ISBLANK(G607),ISBLANK(H607),ISBLANK(L607),ISBLANK(P571)),"",IF(P571="lihtc", VLOOKUP(IF($H607&gt;0,CONCATENATE($H607*100," ",$P$8),CONCATENATE($H607," ",$P$8)),'TC Rent Limits'!A:I,HLOOKUP(Form!$B607+1,'TC Rent Limits'!$B$1:$I$1,1,FALSE)+1,FALSE),IF(P571="state",VLOOKUP(IF($H607&gt;0,CONCATENATE($H607*100," ",$P$8),CONCATENATE($H607," ",$P$8)),'Rent Limit'!A:L,HLOOKUP(Form!$E607,'Rent Limit'!$E$1:$L$1,1,FALSE)+4,FALSE),"")))</f>
        <v/>
      </c>
    </row>
    <row r="608" spans="1:20" x14ac:dyDescent="0.25">
      <c r="A608" s="79"/>
      <c r="B608" s="79"/>
      <c r="C608" s="79"/>
      <c r="D608" s="79"/>
      <c r="E608" s="79"/>
      <c r="F608" s="79"/>
      <c r="G608" s="79"/>
      <c r="H608" s="80"/>
      <c r="I608" s="79"/>
      <c r="J608" s="79"/>
      <c r="K608" s="79"/>
      <c r="L608" s="79"/>
      <c r="M608" s="79"/>
      <c r="N608" s="79"/>
      <c r="O608" s="79"/>
      <c r="P608" s="79"/>
      <c r="Q608" s="79"/>
      <c r="S608" s="57" t="str">
        <f>IF($P$7="LIHTC",IF(ISBLANK($G608),"",VLOOKUP(IF($H608&gt;0,CONCATENATE($H608*100," ",$P$8),CONCATENATE($H608," ",$P$8)),'TC Income Limits'!A:I,HLOOKUP(Form!$E608,'TC Income Limits'!$B$1:$I$1,1,FALSE)+1,FALSE)),IF(ISBLANK($L608),"",VLOOKUP(IF($H608&gt;0,CONCATENATE($H608*100," ",$P$8),CONCATENATE($H608," ",$P$8)),'Income Limit'!A:L,HLOOKUP(Form!$E608,'Income Limit'!$E$1:$L$1,1,FALSE)+4,FALSE)))</f>
        <v/>
      </c>
      <c r="T608" s="92" t="str">
        <f>IF(OR(ISBLANK(B608),ISBLANK(E608),ISBLANK(G608),ISBLANK(H608),ISBLANK(L608),ISBLANK(P572)),"",IF(P572="lihtc", VLOOKUP(IF($H608&gt;0,CONCATENATE($H608*100," ",$P$8),CONCATENATE($H608," ",$P$8)),'TC Rent Limits'!A:I,HLOOKUP(Form!$B608+1,'TC Rent Limits'!$B$1:$I$1,1,FALSE)+1,FALSE),IF(P572="state",VLOOKUP(IF($H608&gt;0,CONCATENATE($H608*100," ",$P$8),CONCATENATE($H608," ",$P$8)),'Rent Limit'!A:L,HLOOKUP(Form!$E608,'Rent Limit'!$E$1:$L$1,1,FALSE)+4,FALSE),"")))</f>
        <v/>
      </c>
    </row>
    <row r="609" spans="1:20" x14ac:dyDescent="0.25">
      <c r="A609" s="79"/>
      <c r="B609" s="79"/>
      <c r="C609" s="79"/>
      <c r="D609" s="79"/>
      <c r="E609" s="79"/>
      <c r="F609" s="79"/>
      <c r="G609" s="79"/>
      <c r="H609" s="80"/>
      <c r="I609" s="79"/>
      <c r="J609" s="79"/>
      <c r="K609" s="79"/>
      <c r="L609" s="79"/>
      <c r="M609" s="79"/>
      <c r="N609" s="79"/>
      <c r="O609" s="79"/>
      <c r="P609" s="79"/>
      <c r="Q609" s="79"/>
      <c r="S609" s="57" t="str">
        <f>IF($P$7="LIHTC",IF(ISBLANK($G609),"",VLOOKUP(IF($H609&gt;0,CONCATENATE($H609*100," ",$P$8),CONCATENATE($H609," ",$P$8)),'TC Income Limits'!A:I,HLOOKUP(Form!$E609,'TC Income Limits'!$B$1:$I$1,1,FALSE)+1,FALSE)),IF(ISBLANK($L609),"",VLOOKUP(IF($H609&gt;0,CONCATENATE($H609*100," ",$P$8),CONCATENATE($H609," ",$P$8)),'Income Limit'!A:L,HLOOKUP(Form!$E609,'Income Limit'!$E$1:$L$1,1,FALSE)+4,FALSE)))</f>
        <v/>
      </c>
      <c r="T609" s="92" t="str">
        <f>IF(OR(ISBLANK(B609),ISBLANK(E609),ISBLANK(G609),ISBLANK(H609),ISBLANK(L609),ISBLANK(P573)),"",IF(P573="lihtc", VLOOKUP(IF($H609&gt;0,CONCATENATE($H609*100," ",$P$8),CONCATENATE($H609," ",$P$8)),'TC Rent Limits'!A:I,HLOOKUP(Form!$B609+1,'TC Rent Limits'!$B$1:$I$1,1,FALSE)+1,FALSE),IF(P573="state",VLOOKUP(IF($H609&gt;0,CONCATENATE($H609*100," ",$P$8),CONCATENATE($H609," ",$P$8)),'Rent Limit'!A:L,HLOOKUP(Form!$E609,'Rent Limit'!$E$1:$L$1,1,FALSE)+4,FALSE),"")))</f>
        <v/>
      </c>
    </row>
    <row r="610" spans="1:20" x14ac:dyDescent="0.25">
      <c r="A610" s="79"/>
      <c r="B610" s="79"/>
      <c r="C610" s="79"/>
      <c r="D610" s="79"/>
      <c r="E610" s="79"/>
      <c r="F610" s="79"/>
      <c r="G610" s="79"/>
      <c r="H610" s="80"/>
      <c r="I610" s="79"/>
      <c r="J610" s="79"/>
      <c r="K610" s="79"/>
      <c r="L610" s="79"/>
      <c r="M610" s="79"/>
      <c r="N610" s="79"/>
      <c r="O610" s="79"/>
      <c r="P610" s="79"/>
      <c r="Q610" s="79"/>
      <c r="S610" s="57" t="str">
        <f>IF($P$7="LIHTC",IF(ISBLANK($G610),"",VLOOKUP(IF($H610&gt;0,CONCATENATE($H610*100," ",$P$8),CONCATENATE($H610," ",$P$8)),'TC Income Limits'!A:I,HLOOKUP(Form!$E610,'TC Income Limits'!$B$1:$I$1,1,FALSE)+1,FALSE)),IF(ISBLANK($L610),"",VLOOKUP(IF($H610&gt;0,CONCATENATE($H610*100," ",$P$8),CONCATENATE($H610," ",$P$8)),'Income Limit'!A:L,HLOOKUP(Form!$E610,'Income Limit'!$E$1:$L$1,1,FALSE)+4,FALSE)))</f>
        <v/>
      </c>
      <c r="T610" s="92" t="str">
        <f>IF(OR(ISBLANK(B610),ISBLANK(E610),ISBLANK(G610),ISBLANK(H610),ISBLANK(L610),ISBLANK(P574)),"",IF(P574="lihtc", VLOOKUP(IF($H610&gt;0,CONCATENATE($H610*100," ",$P$8),CONCATENATE($H610," ",$P$8)),'TC Rent Limits'!A:I,HLOOKUP(Form!$B610+1,'TC Rent Limits'!$B$1:$I$1,1,FALSE)+1,FALSE),IF(P574="state",VLOOKUP(IF($H610&gt;0,CONCATENATE($H610*100," ",$P$8),CONCATENATE($H610," ",$P$8)),'Rent Limit'!A:L,HLOOKUP(Form!$E610,'Rent Limit'!$E$1:$L$1,1,FALSE)+4,FALSE),"")))</f>
        <v/>
      </c>
    </row>
    <row r="611" spans="1:20" x14ac:dyDescent="0.25">
      <c r="A611" s="79"/>
      <c r="B611" s="79"/>
      <c r="C611" s="79"/>
      <c r="D611" s="79"/>
      <c r="E611" s="79"/>
      <c r="F611" s="79"/>
      <c r="G611" s="79"/>
      <c r="H611" s="80"/>
      <c r="I611" s="79"/>
      <c r="J611" s="79"/>
      <c r="K611" s="79"/>
      <c r="L611" s="79"/>
      <c r="M611" s="79"/>
      <c r="N611" s="79"/>
      <c r="O611" s="79"/>
      <c r="P611" s="79"/>
      <c r="Q611" s="79"/>
      <c r="S611" s="57" t="str">
        <f>IF($P$7="LIHTC",IF(ISBLANK($G611),"",VLOOKUP(IF($H611&gt;0,CONCATENATE($H611*100," ",$P$8),CONCATENATE($H611," ",$P$8)),'TC Income Limits'!A:I,HLOOKUP(Form!$E611,'TC Income Limits'!$B$1:$I$1,1,FALSE)+1,FALSE)),IF(ISBLANK($L611),"",VLOOKUP(IF($H611&gt;0,CONCATENATE($H611*100," ",$P$8),CONCATENATE($H611," ",$P$8)),'Income Limit'!A:L,HLOOKUP(Form!$E611,'Income Limit'!$E$1:$L$1,1,FALSE)+4,FALSE)))</f>
        <v/>
      </c>
      <c r="T611" s="92" t="str">
        <f>IF(OR(ISBLANK(B611),ISBLANK(E611),ISBLANK(G611),ISBLANK(H611),ISBLANK(L611),ISBLANK(P575)),"",IF(P575="lihtc", VLOOKUP(IF($H611&gt;0,CONCATENATE($H611*100," ",$P$8),CONCATENATE($H611," ",$P$8)),'TC Rent Limits'!A:I,HLOOKUP(Form!$B611+1,'TC Rent Limits'!$B$1:$I$1,1,FALSE)+1,FALSE),IF(P575="state",VLOOKUP(IF($H611&gt;0,CONCATENATE($H611*100," ",$P$8),CONCATENATE($H611," ",$P$8)),'Rent Limit'!A:L,HLOOKUP(Form!$E611,'Rent Limit'!$E$1:$L$1,1,FALSE)+4,FALSE),"")))</f>
        <v/>
      </c>
    </row>
    <row r="612" spans="1:20" x14ac:dyDescent="0.25">
      <c r="A612" s="79"/>
      <c r="B612" s="79"/>
      <c r="C612" s="79"/>
      <c r="D612" s="79"/>
      <c r="E612" s="79"/>
      <c r="F612" s="79"/>
      <c r="G612" s="79"/>
      <c r="H612" s="80"/>
      <c r="I612" s="79"/>
      <c r="J612" s="79"/>
      <c r="K612" s="79"/>
      <c r="L612" s="79"/>
      <c r="M612" s="79"/>
      <c r="N612" s="79"/>
      <c r="O612" s="79"/>
      <c r="P612" s="79"/>
      <c r="Q612" s="79"/>
      <c r="S612" s="57" t="str">
        <f>IF($P$7="LIHTC",IF(ISBLANK($G612),"",VLOOKUP(IF($H612&gt;0,CONCATENATE($H612*100," ",$P$8),CONCATENATE($H612," ",$P$8)),'TC Income Limits'!A:I,HLOOKUP(Form!$E612,'TC Income Limits'!$B$1:$I$1,1,FALSE)+1,FALSE)),IF(ISBLANK($L612),"",VLOOKUP(IF($H612&gt;0,CONCATENATE($H612*100," ",$P$8),CONCATENATE($H612," ",$P$8)),'Income Limit'!A:L,HLOOKUP(Form!$E612,'Income Limit'!$E$1:$L$1,1,FALSE)+4,FALSE)))</f>
        <v/>
      </c>
      <c r="T612" s="92" t="str">
        <f>IF(OR(ISBLANK(B612),ISBLANK(E612),ISBLANK(G612),ISBLANK(H612),ISBLANK(L612),ISBLANK(P576)),"",IF(P576="lihtc", VLOOKUP(IF($H612&gt;0,CONCATENATE($H612*100," ",$P$8),CONCATENATE($H612," ",$P$8)),'TC Rent Limits'!A:I,HLOOKUP(Form!$B612+1,'TC Rent Limits'!$B$1:$I$1,1,FALSE)+1,FALSE),IF(P576="state",VLOOKUP(IF($H612&gt;0,CONCATENATE($H612*100," ",$P$8),CONCATENATE($H612," ",$P$8)),'Rent Limit'!A:L,HLOOKUP(Form!$E612,'Rent Limit'!$E$1:$L$1,1,FALSE)+4,FALSE),"")))</f>
        <v/>
      </c>
    </row>
    <row r="613" spans="1:20" x14ac:dyDescent="0.25">
      <c r="A613" s="79"/>
      <c r="B613" s="79"/>
      <c r="C613" s="79"/>
      <c r="D613" s="79"/>
      <c r="E613" s="79"/>
      <c r="F613" s="79"/>
      <c r="G613" s="79"/>
      <c r="H613" s="80"/>
      <c r="I613" s="79"/>
      <c r="J613" s="79"/>
      <c r="K613" s="79"/>
      <c r="L613" s="79"/>
      <c r="M613" s="79"/>
      <c r="N613" s="79"/>
      <c r="O613" s="79"/>
      <c r="P613" s="79"/>
      <c r="Q613" s="79"/>
      <c r="S613" s="57" t="str">
        <f>IF($P$7="LIHTC",IF(ISBLANK($G613),"",VLOOKUP(IF($H613&gt;0,CONCATENATE($H613*100," ",$P$8),CONCATENATE($H613," ",$P$8)),'TC Income Limits'!A:I,HLOOKUP(Form!$E613,'TC Income Limits'!$B$1:$I$1,1,FALSE)+1,FALSE)),IF(ISBLANK($L613),"",VLOOKUP(IF($H613&gt;0,CONCATENATE($H613*100," ",$P$8),CONCATENATE($H613," ",$P$8)),'Income Limit'!A:L,HLOOKUP(Form!$E613,'Income Limit'!$E$1:$L$1,1,FALSE)+4,FALSE)))</f>
        <v/>
      </c>
      <c r="T613" s="92" t="str">
        <f>IF(OR(ISBLANK(B613),ISBLANK(E613),ISBLANK(G613),ISBLANK(H613),ISBLANK(L613),ISBLANK(P577)),"",IF(P577="lihtc", VLOOKUP(IF($H613&gt;0,CONCATENATE($H613*100," ",$P$8),CONCATENATE($H613," ",$P$8)),'TC Rent Limits'!A:I,HLOOKUP(Form!$B613+1,'TC Rent Limits'!$B$1:$I$1,1,FALSE)+1,FALSE),IF(P577="state",VLOOKUP(IF($H613&gt;0,CONCATENATE($H613*100," ",$P$8),CONCATENATE($H613," ",$P$8)),'Rent Limit'!A:L,HLOOKUP(Form!$E613,'Rent Limit'!$E$1:$L$1,1,FALSE)+4,FALSE),"")))</f>
        <v/>
      </c>
    </row>
    <row r="614" spans="1:20" x14ac:dyDescent="0.25">
      <c r="A614" s="79"/>
      <c r="B614" s="79"/>
      <c r="C614" s="79"/>
      <c r="D614" s="79"/>
      <c r="E614" s="79"/>
      <c r="F614" s="79"/>
      <c r="G614" s="79"/>
      <c r="H614" s="80"/>
      <c r="I614" s="79"/>
      <c r="J614" s="79"/>
      <c r="K614" s="79"/>
      <c r="L614" s="79"/>
      <c r="M614" s="79"/>
      <c r="N614" s="79"/>
      <c r="O614" s="79"/>
      <c r="P614" s="79"/>
      <c r="Q614" s="79"/>
      <c r="S614" s="57" t="str">
        <f>IF($P$7="LIHTC",IF(ISBLANK($G614),"",VLOOKUP(IF($H614&gt;0,CONCATENATE($H614*100," ",$P$8),CONCATENATE($H614," ",$P$8)),'TC Income Limits'!A:I,HLOOKUP(Form!$E614,'TC Income Limits'!$B$1:$I$1,1,FALSE)+1,FALSE)),IF(ISBLANK($L614),"",VLOOKUP(IF($H614&gt;0,CONCATENATE($H614*100," ",$P$8),CONCATENATE($H614," ",$P$8)),'Income Limit'!A:L,HLOOKUP(Form!$E614,'Income Limit'!$E$1:$L$1,1,FALSE)+4,FALSE)))</f>
        <v/>
      </c>
      <c r="T614" s="92" t="str">
        <f>IF(OR(ISBLANK(B614),ISBLANK(E614),ISBLANK(G614),ISBLANK(H614),ISBLANK(L614),ISBLANK(P578)),"",IF(P578="lihtc", VLOOKUP(IF($H614&gt;0,CONCATENATE($H614*100," ",$P$8),CONCATENATE($H614," ",$P$8)),'TC Rent Limits'!A:I,HLOOKUP(Form!$B614+1,'TC Rent Limits'!$B$1:$I$1,1,FALSE)+1,FALSE),IF(P578="state",VLOOKUP(IF($H614&gt;0,CONCATENATE($H614*100," ",$P$8),CONCATENATE($H614," ",$P$8)),'Rent Limit'!A:L,HLOOKUP(Form!$E614,'Rent Limit'!$E$1:$L$1,1,FALSE)+4,FALSE),"")))</f>
        <v/>
      </c>
    </row>
    <row r="615" spans="1:20" x14ac:dyDescent="0.25">
      <c r="A615" s="79"/>
      <c r="B615" s="79"/>
      <c r="C615" s="79"/>
      <c r="D615" s="79"/>
      <c r="E615" s="79"/>
      <c r="F615" s="79"/>
      <c r="G615" s="79"/>
      <c r="H615" s="80"/>
      <c r="I615" s="79"/>
      <c r="J615" s="79"/>
      <c r="K615" s="79"/>
      <c r="L615" s="79"/>
      <c r="M615" s="79"/>
      <c r="N615" s="79"/>
      <c r="O615" s="79"/>
      <c r="P615" s="79"/>
      <c r="Q615" s="79"/>
      <c r="S615" s="57" t="str">
        <f>IF($P$7="LIHTC",IF(ISBLANK($G615),"",VLOOKUP(IF($H615&gt;0,CONCATENATE($H615*100," ",$P$8),CONCATENATE($H615," ",$P$8)),'TC Income Limits'!A:I,HLOOKUP(Form!$E615,'TC Income Limits'!$B$1:$I$1,1,FALSE)+1,FALSE)),IF(ISBLANK($L615),"",VLOOKUP(IF($H615&gt;0,CONCATENATE($H615*100," ",$P$8),CONCATENATE($H615," ",$P$8)),'Income Limit'!A:L,HLOOKUP(Form!$E615,'Income Limit'!$E$1:$L$1,1,FALSE)+4,FALSE)))</f>
        <v/>
      </c>
      <c r="T615" s="92" t="str">
        <f>IF(OR(ISBLANK(B615),ISBLANK(E615),ISBLANK(G615),ISBLANK(H615),ISBLANK(L615),ISBLANK(P579)),"",IF(P579="lihtc", VLOOKUP(IF($H615&gt;0,CONCATENATE($H615*100," ",$P$8),CONCATENATE($H615," ",$P$8)),'TC Rent Limits'!A:I,HLOOKUP(Form!$B615+1,'TC Rent Limits'!$B$1:$I$1,1,FALSE)+1,FALSE),IF(P579="state",VLOOKUP(IF($H615&gt;0,CONCATENATE($H615*100," ",$P$8),CONCATENATE($H615," ",$P$8)),'Rent Limit'!A:L,HLOOKUP(Form!$E615,'Rent Limit'!$E$1:$L$1,1,FALSE)+4,FALSE),"")))</f>
        <v/>
      </c>
    </row>
    <row r="616" spans="1:20" x14ac:dyDescent="0.25">
      <c r="A616" s="79"/>
      <c r="B616" s="79"/>
      <c r="C616" s="79"/>
      <c r="D616" s="79"/>
      <c r="E616" s="79"/>
      <c r="F616" s="79"/>
      <c r="G616" s="79"/>
      <c r="H616" s="80"/>
      <c r="I616" s="79"/>
      <c r="J616" s="79"/>
      <c r="K616" s="79"/>
      <c r="L616" s="79"/>
      <c r="M616" s="79"/>
      <c r="N616" s="79"/>
      <c r="O616" s="79"/>
      <c r="P616" s="79"/>
      <c r="Q616" s="79"/>
      <c r="S616" s="57" t="str">
        <f>IF($P$7="LIHTC",IF(ISBLANK($G616),"",VLOOKUP(IF($H616&gt;0,CONCATENATE($H616*100," ",$P$8),CONCATENATE($H616," ",$P$8)),'TC Income Limits'!A:I,HLOOKUP(Form!$E616,'TC Income Limits'!$B$1:$I$1,1,FALSE)+1,FALSE)),IF(ISBLANK($L616),"",VLOOKUP(IF($H616&gt;0,CONCATENATE($H616*100," ",$P$8),CONCATENATE($H616," ",$P$8)),'Income Limit'!A:L,HLOOKUP(Form!$E616,'Income Limit'!$E$1:$L$1,1,FALSE)+4,FALSE)))</f>
        <v/>
      </c>
      <c r="T616" s="92" t="str">
        <f>IF(OR(ISBLANK(B616),ISBLANK(E616),ISBLANK(G616),ISBLANK(H616),ISBLANK(L616),ISBLANK(P580)),"",IF(P580="lihtc", VLOOKUP(IF($H616&gt;0,CONCATENATE($H616*100," ",$P$8),CONCATENATE($H616," ",$P$8)),'TC Rent Limits'!A:I,HLOOKUP(Form!$B616+1,'TC Rent Limits'!$B$1:$I$1,1,FALSE)+1,FALSE),IF(P580="state",VLOOKUP(IF($H616&gt;0,CONCATENATE($H616*100," ",$P$8),CONCATENATE($H616," ",$P$8)),'Rent Limit'!A:L,HLOOKUP(Form!$E616,'Rent Limit'!$E$1:$L$1,1,FALSE)+4,FALSE),"")))</f>
        <v/>
      </c>
    </row>
    <row r="617" spans="1:20" x14ac:dyDescent="0.25">
      <c r="A617" s="79"/>
      <c r="B617" s="79"/>
      <c r="C617" s="79"/>
      <c r="D617" s="79"/>
      <c r="E617" s="79"/>
      <c r="F617" s="79"/>
      <c r="G617" s="79"/>
      <c r="H617" s="80"/>
      <c r="I617" s="79"/>
      <c r="J617" s="79"/>
      <c r="K617" s="79"/>
      <c r="L617" s="79"/>
      <c r="M617" s="79"/>
      <c r="N617" s="79"/>
      <c r="O617" s="79"/>
      <c r="P617" s="79"/>
      <c r="Q617" s="79"/>
      <c r="S617" s="57" t="str">
        <f>IF($P$7="LIHTC",IF(ISBLANK($G617),"",VLOOKUP(IF($H617&gt;0,CONCATENATE($H617*100," ",$P$8),CONCATENATE($H617," ",$P$8)),'TC Income Limits'!A:I,HLOOKUP(Form!$E617,'TC Income Limits'!$B$1:$I$1,1,FALSE)+1,FALSE)),IF(ISBLANK($L617),"",VLOOKUP(IF($H617&gt;0,CONCATENATE($H617*100," ",$P$8),CONCATENATE($H617," ",$P$8)),'Income Limit'!A:L,HLOOKUP(Form!$E617,'Income Limit'!$E$1:$L$1,1,FALSE)+4,FALSE)))</f>
        <v/>
      </c>
      <c r="T617" s="92" t="str">
        <f>IF(OR(ISBLANK(B617),ISBLANK(E617),ISBLANK(G617),ISBLANK(H617),ISBLANK(L617),ISBLANK(P581)),"",IF(P581="lihtc", VLOOKUP(IF($H617&gt;0,CONCATENATE($H617*100," ",$P$8),CONCATENATE($H617," ",$P$8)),'TC Rent Limits'!A:I,HLOOKUP(Form!$B617+1,'TC Rent Limits'!$B$1:$I$1,1,FALSE)+1,FALSE),IF(P581="state",VLOOKUP(IF($H617&gt;0,CONCATENATE($H617*100," ",$P$8),CONCATENATE($H617," ",$P$8)),'Rent Limit'!A:L,HLOOKUP(Form!$E617,'Rent Limit'!$E$1:$L$1,1,FALSE)+4,FALSE),"")))</f>
        <v/>
      </c>
    </row>
    <row r="618" spans="1:20" x14ac:dyDescent="0.25">
      <c r="A618" s="79"/>
      <c r="B618" s="79"/>
      <c r="C618" s="79"/>
      <c r="D618" s="79"/>
      <c r="E618" s="79"/>
      <c r="F618" s="79"/>
      <c r="G618" s="79"/>
      <c r="H618" s="80"/>
      <c r="I618" s="79"/>
      <c r="J618" s="79"/>
      <c r="K618" s="79"/>
      <c r="L618" s="79"/>
      <c r="M618" s="79"/>
      <c r="N618" s="79"/>
      <c r="O618" s="79"/>
      <c r="P618" s="79"/>
      <c r="Q618" s="79"/>
      <c r="S618" s="57" t="str">
        <f>IF($P$7="LIHTC",IF(ISBLANK($G618),"",VLOOKUP(IF($H618&gt;0,CONCATENATE($H618*100," ",$P$8),CONCATENATE($H618," ",$P$8)),'TC Income Limits'!A:I,HLOOKUP(Form!$E618,'TC Income Limits'!$B$1:$I$1,1,FALSE)+1,FALSE)),IF(ISBLANK($L618),"",VLOOKUP(IF($H618&gt;0,CONCATENATE($H618*100," ",$P$8),CONCATENATE($H618," ",$P$8)),'Income Limit'!A:L,HLOOKUP(Form!$E618,'Income Limit'!$E$1:$L$1,1,FALSE)+4,FALSE)))</f>
        <v/>
      </c>
      <c r="T618" s="92" t="str">
        <f>IF(OR(ISBLANK(B618),ISBLANK(E618),ISBLANK(G618),ISBLANK(H618),ISBLANK(L618),ISBLANK(P582)),"",IF(P582="lihtc", VLOOKUP(IF($H618&gt;0,CONCATENATE($H618*100," ",$P$8),CONCATENATE($H618," ",$P$8)),'TC Rent Limits'!A:I,HLOOKUP(Form!$B618+1,'TC Rent Limits'!$B$1:$I$1,1,FALSE)+1,FALSE),IF(P582="state",VLOOKUP(IF($H618&gt;0,CONCATENATE($H618*100," ",$P$8),CONCATENATE($H618," ",$P$8)),'Rent Limit'!A:L,HLOOKUP(Form!$E618,'Rent Limit'!$E$1:$L$1,1,FALSE)+4,FALSE),"")))</f>
        <v/>
      </c>
    </row>
    <row r="619" spans="1:20" x14ac:dyDescent="0.25">
      <c r="A619" s="79"/>
      <c r="B619" s="79"/>
      <c r="C619" s="79"/>
      <c r="D619" s="79"/>
      <c r="E619" s="79"/>
      <c r="F619" s="79"/>
      <c r="G619" s="79"/>
      <c r="H619" s="80"/>
      <c r="I619" s="79"/>
      <c r="J619" s="79"/>
      <c r="K619" s="79"/>
      <c r="L619" s="79"/>
      <c r="M619" s="79"/>
      <c r="N619" s="79"/>
      <c r="O619" s="79"/>
      <c r="P619" s="79"/>
      <c r="Q619" s="79"/>
      <c r="S619" s="57" t="str">
        <f>IF($P$7="LIHTC",IF(ISBLANK($G619),"",VLOOKUP(IF($H619&gt;0,CONCATENATE($H619*100," ",$P$8),CONCATENATE($H619," ",$P$8)),'TC Income Limits'!A:I,HLOOKUP(Form!$E619,'TC Income Limits'!$B$1:$I$1,1,FALSE)+1,FALSE)),IF(ISBLANK($L619),"",VLOOKUP(IF($H619&gt;0,CONCATENATE($H619*100," ",$P$8),CONCATENATE($H619," ",$P$8)),'Income Limit'!A:L,HLOOKUP(Form!$E619,'Income Limit'!$E$1:$L$1,1,FALSE)+4,FALSE)))</f>
        <v/>
      </c>
      <c r="T619" s="92" t="str">
        <f>IF(OR(ISBLANK(B619),ISBLANK(E619),ISBLANK(G619),ISBLANK(H619),ISBLANK(L619),ISBLANK(P583)),"",IF(P583="lihtc", VLOOKUP(IF($H619&gt;0,CONCATENATE($H619*100," ",$P$8),CONCATENATE($H619," ",$P$8)),'TC Rent Limits'!A:I,HLOOKUP(Form!$B619+1,'TC Rent Limits'!$B$1:$I$1,1,FALSE)+1,FALSE),IF(P583="state",VLOOKUP(IF($H619&gt;0,CONCATENATE($H619*100," ",$P$8),CONCATENATE($H619," ",$P$8)),'Rent Limit'!A:L,HLOOKUP(Form!$E619,'Rent Limit'!$E$1:$L$1,1,FALSE)+4,FALSE),"")))</f>
        <v/>
      </c>
    </row>
    <row r="620" spans="1:20" x14ac:dyDescent="0.25">
      <c r="A620" s="79"/>
      <c r="B620" s="79"/>
      <c r="C620" s="79"/>
      <c r="D620" s="79"/>
      <c r="E620" s="79"/>
      <c r="F620" s="79"/>
      <c r="G620" s="79"/>
      <c r="H620" s="80"/>
      <c r="I620" s="79"/>
      <c r="J620" s="79"/>
      <c r="K620" s="79"/>
      <c r="L620" s="79"/>
      <c r="M620" s="79"/>
      <c r="N620" s="79"/>
      <c r="O620" s="79"/>
      <c r="P620" s="79"/>
      <c r="Q620" s="79"/>
      <c r="S620" s="57" t="str">
        <f>IF($P$7="LIHTC",IF(ISBLANK($G620),"",VLOOKUP(IF($H620&gt;0,CONCATENATE($H620*100," ",$P$8),CONCATENATE($H620," ",$P$8)),'TC Income Limits'!A:I,HLOOKUP(Form!$E620,'TC Income Limits'!$B$1:$I$1,1,FALSE)+1,FALSE)),IF(ISBLANK($L620),"",VLOOKUP(IF($H620&gt;0,CONCATENATE($H620*100," ",$P$8),CONCATENATE($H620," ",$P$8)),'Income Limit'!A:L,HLOOKUP(Form!$E620,'Income Limit'!$E$1:$L$1,1,FALSE)+4,FALSE)))</f>
        <v/>
      </c>
      <c r="T620" s="92" t="str">
        <f>IF(OR(ISBLANK(B620),ISBLANK(E620),ISBLANK(G620),ISBLANK(H620),ISBLANK(L620),ISBLANK(P584)),"",IF(P584="lihtc", VLOOKUP(IF($H620&gt;0,CONCATENATE($H620*100," ",$P$8),CONCATENATE($H620," ",$P$8)),'TC Rent Limits'!A:I,HLOOKUP(Form!$B620+1,'TC Rent Limits'!$B$1:$I$1,1,FALSE)+1,FALSE),IF(P584="state",VLOOKUP(IF($H620&gt;0,CONCATENATE($H620*100," ",$P$8),CONCATENATE($H620," ",$P$8)),'Rent Limit'!A:L,HLOOKUP(Form!$E620,'Rent Limit'!$E$1:$L$1,1,FALSE)+4,FALSE),"")))</f>
        <v/>
      </c>
    </row>
    <row r="621" spans="1:20" x14ac:dyDescent="0.25">
      <c r="A621" s="79"/>
      <c r="B621" s="79"/>
      <c r="C621" s="79"/>
      <c r="D621" s="79"/>
      <c r="E621" s="79"/>
      <c r="F621" s="79"/>
      <c r="G621" s="79"/>
      <c r="H621" s="80"/>
      <c r="I621" s="79"/>
      <c r="J621" s="79"/>
      <c r="K621" s="79"/>
      <c r="L621" s="79"/>
      <c r="M621" s="79"/>
      <c r="N621" s="79"/>
      <c r="O621" s="79"/>
      <c r="P621" s="79"/>
      <c r="Q621" s="79"/>
      <c r="S621" s="57" t="str">
        <f>IF($P$7="LIHTC",IF(ISBLANK($G621),"",VLOOKUP(IF($H621&gt;0,CONCATENATE($H621*100," ",$P$8),CONCATENATE($H621," ",$P$8)),'TC Income Limits'!A:I,HLOOKUP(Form!$E621,'TC Income Limits'!$B$1:$I$1,1,FALSE)+1,FALSE)),IF(ISBLANK($L621),"",VLOOKUP(IF($H621&gt;0,CONCATENATE($H621*100," ",$P$8),CONCATENATE($H621," ",$P$8)),'Income Limit'!A:L,HLOOKUP(Form!$E621,'Income Limit'!$E$1:$L$1,1,FALSE)+4,FALSE)))</f>
        <v/>
      </c>
      <c r="T621" s="92" t="str">
        <f>IF(OR(ISBLANK(B621),ISBLANK(E621),ISBLANK(G621),ISBLANK(H621),ISBLANK(L621),ISBLANK(P585)),"",IF(P585="lihtc", VLOOKUP(IF($H621&gt;0,CONCATENATE($H621*100," ",$P$8),CONCATENATE($H621," ",$P$8)),'TC Rent Limits'!A:I,HLOOKUP(Form!$B621+1,'TC Rent Limits'!$B$1:$I$1,1,FALSE)+1,FALSE),IF(P585="state",VLOOKUP(IF($H621&gt;0,CONCATENATE($H621*100," ",$P$8),CONCATENATE($H621," ",$P$8)),'Rent Limit'!A:L,HLOOKUP(Form!$E621,'Rent Limit'!$E$1:$L$1,1,FALSE)+4,FALSE),"")))</f>
        <v/>
      </c>
    </row>
    <row r="622" spans="1:20" x14ac:dyDescent="0.25">
      <c r="A622" s="79"/>
      <c r="B622" s="79"/>
      <c r="C622" s="79"/>
      <c r="D622" s="79"/>
      <c r="E622" s="79"/>
      <c r="F622" s="79"/>
      <c r="G622" s="79"/>
      <c r="H622" s="80"/>
      <c r="I622" s="79"/>
      <c r="J622" s="79"/>
      <c r="K622" s="79"/>
      <c r="L622" s="79"/>
      <c r="M622" s="79"/>
      <c r="N622" s="79"/>
      <c r="O622" s="79"/>
      <c r="P622" s="79"/>
      <c r="Q622" s="79"/>
      <c r="S622" s="57" t="str">
        <f>IF($P$7="LIHTC",IF(ISBLANK($G622),"",VLOOKUP(IF($H622&gt;0,CONCATENATE($H622*100," ",$P$8),CONCATENATE($H622," ",$P$8)),'TC Income Limits'!A:I,HLOOKUP(Form!$E622,'TC Income Limits'!$B$1:$I$1,1,FALSE)+1,FALSE)),IF(ISBLANK($L622),"",VLOOKUP(IF($H622&gt;0,CONCATENATE($H622*100," ",$P$8),CONCATENATE($H622," ",$P$8)),'Income Limit'!A:L,HLOOKUP(Form!$E622,'Income Limit'!$E$1:$L$1,1,FALSE)+4,FALSE)))</f>
        <v/>
      </c>
      <c r="T622" s="92" t="str">
        <f>IF(OR(ISBLANK(B622),ISBLANK(E622),ISBLANK(G622),ISBLANK(H622),ISBLANK(L622),ISBLANK(P586)),"",IF(P586="lihtc", VLOOKUP(IF($H622&gt;0,CONCATENATE($H622*100," ",$P$8),CONCATENATE($H622," ",$P$8)),'TC Rent Limits'!A:I,HLOOKUP(Form!$B622+1,'TC Rent Limits'!$B$1:$I$1,1,FALSE)+1,FALSE),IF(P586="state",VLOOKUP(IF($H622&gt;0,CONCATENATE($H622*100," ",$P$8),CONCATENATE($H622," ",$P$8)),'Rent Limit'!A:L,HLOOKUP(Form!$E622,'Rent Limit'!$E$1:$L$1,1,FALSE)+4,FALSE),"")))</f>
        <v/>
      </c>
    </row>
    <row r="623" spans="1:20" x14ac:dyDescent="0.25">
      <c r="A623" s="79"/>
      <c r="B623" s="79"/>
      <c r="C623" s="79"/>
      <c r="D623" s="79"/>
      <c r="E623" s="79"/>
      <c r="F623" s="79"/>
      <c r="G623" s="79"/>
      <c r="H623" s="80"/>
      <c r="I623" s="79"/>
      <c r="J623" s="79"/>
      <c r="K623" s="79"/>
      <c r="L623" s="79"/>
      <c r="M623" s="79"/>
      <c r="N623" s="79"/>
      <c r="O623" s="79"/>
      <c r="P623" s="79"/>
      <c r="Q623" s="79"/>
      <c r="S623" s="57" t="str">
        <f>IF($P$7="LIHTC",IF(ISBLANK($G623),"",VLOOKUP(IF($H623&gt;0,CONCATENATE($H623*100," ",$P$8),CONCATENATE($H623," ",$P$8)),'TC Income Limits'!A:I,HLOOKUP(Form!$E623,'TC Income Limits'!$B$1:$I$1,1,FALSE)+1,FALSE)),IF(ISBLANK($L623),"",VLOOKUP(IF($H623&gt;0,CONCATENATE($H623*100," ",$P$8),CONCATENATE($H623," ",$P$8)),'Income Limit'!A:L,HLOOKUP(Form!$E623,'Income Limit'!$E$1:$L$1,1,FALSE)+4,FALSE)))</f>
        <v/>
      </c>
      <c r="T623" s="92" t="str">
        <f>IF(OR(ISBLANK(B623),ISBLANK(E623),ISBLANK(G623),ISBLANK(H623),ISBLANK(L623),ISBLANK(P587)),"",IF(P587="lihtc", VLOOKUP(IF($H623&gt;0,CONCATENATE($H623*100," ",$P$8),CONCATENATE($H623," ",$P$8)),'TC Rent Limits'!A:I,HLOOKUP(Form!$B623+1,'TC Rent Limits'!$B$1:$I$1,1,FALSE)+1,FALSE),IF(P587="state",VLOOKUP(IF($H623&gt;0,CONCATENATE($H623*100," ",$P$8),CONCATENATE($H623," ",$P$8)),'Rent Limit'!A:L,HLOOKUP(Form!$E623,'Rent Limit'!$E$1:$L$1,1,FALSE)+4,FALSE),"")))</f>
        <v/>
      </c>
    </row>
    <row r="624" spans="1:20" x14ac:dyDescent="0.25">
      <c r="A624" s="79"/>
      <c r="B624" s="79"/>
      <c r="C624" s="79"/>
      <c r="D624" s="79"/>
      <c r="E624" s="79"/>
      <c r="F624" s="79"/>
      <c r="G624" s="79"/>
      <c r="H624" s="80"/>
      <c r="I624" s="79"/>
      <c r="J624" s="79"/>
      <c r="K624" s="79"/>
      <c r="L624" s="79"/>
      <c r="M624" s="79"/>
      <c r="N624" s="79"/>
      <c r="O624" s="79"/>
      <c r="P624" s="79"/>
      <c r="Q624" s="79"/>
      <c r="S624" s="57" t="str">
        <f>IF($P$7="LIHTC",IF(ISBLANK($G624),"",VLOOKUP(IF($H624&gt;0,CONCATENATE($H624*100," ",$P$8),CONCATENATE($H624," ",$P$8)),'TC Income Limits'!A:I,HLOOKUP(Form!$E624,'TC Income Limits'!$B$1:$I$1,1,FALSE)+1,FALSE)),IF(ISBLANK($L624),"",VLOOKUP(IF($H624&gt;0,CONCATENATE($H624*100," ",$P$8),CONCATENATE($H624," ",$P$8)),'Income Limit'!A:L,HLOOKUP(Form!$E624,'Income Limit'!$E$1:$L$1,1,FALSE)+4,FALSE)))</f>
        <v/>
      </c>
      <c r="T624" s="92" t="str">
        <f>IF(OR(ISBLANK(B624),ISBLANK(E624),ISBLANK(G624),ISBLANK(H624),ISBLANK(L624),ISBLANK(P588)),"",IF(P588="lihtc", VLOOKUP(IF($H624&gt;0,CONCATENATE($H624*100," ",$P$8),CONCATENATE($H624," ",$P$8)),'TC Rent Limits'!A:I,HLOOKUP(Form!$B624+1,'TC Rent Limits'!$B$1:$I$1,1,FALSE)+1,FALSE),IF(P588="state",VLOOKUP(IF($H624&gt;0,CONCATENATE($H624*100," ",$P$8),CONCATENATE($H624," ",$P$8)),'Rent Limit'!A:L,HLOOKUP(Form!$E624,'Rent Limit'!$E$1:$L$1,1,FALSE)+4,FALSE),"")))</f>
        <v/>
      </c>
    </row>
    <row r="625" spans="1:20" x14ac:dyDescent="0.25">
      <c r="A625" s="79"/>
      <c r="B625" s="79"/>
      <c r="C625" s="79"/>
      <c r="D625" s="79"/>
      <c r="E625" s="79"/>
      <c r="F625" s="79"/>
      <c r="G625" s="79"/>
      <c r="H625" s="80"/>
      <c r="I625" s="79"/>
      <c r="J625" s="79"/>
      <c r="K625" s="79"/>
      <c r="L625" s="79"/>
      <c r="M625" s="79"/>
      <c r="N625" s="79"/>
      <c r="O625" s="79"/>
      <c r="P625" s="79"/>
      <c r="Q625" s="79"/>
      <c r="S625" s="57" t="str">
        <f>IF($P$7="LIHTC",IF(ISBLANK($G625),"",VLOOKUP(IF($H625&gt;0,CONCATENATE($H625*100," ",$P$8),CONCATENATE($H625," ",$P$8)),'TC Income Limits'!A:I,HLOOKUP(Form!$E625,'TC Income Limits'!$B$1:$I$1,1,FALSE)+1,FALSE)),IF(ISBLANK($L625),"",VLOOKUP(IF($H625&gt;0,CONCATENATE($H625*100," ",$P$8),CONCATENATE($H625," ",$P$8)),'Income Limit'!A:L,HLOOKUP(Form!$E625,'Income Limit'!$E$1:$L$1,1,FALSE)+4,FALSE)))</f>
        <v/>
      </c>
      <c r="T625" s="92" t="str">
        <f>IF(OR(ISBLANK(B625),ISBLANK(E625),ISBLANK(G625),ISBLANK(H625),ISBLANK(L625),ISBLANK(P589)),"",IF(P589="lihtc", VLOOKUP(IF($H625&gt;0,CONCATENATE($H625*100," ",$P$8),CONCATENATE($H625," ",$P$8)),'TC Rent Limits'!A:I,HLOOKUP(Form!$B625+1,'TC Rent Limits'!$B$1:$I$1,1,FALSE)+1,FALSE),IF(P589="state",VLOOKUP(IF($H625&gt;0,CONCATENATE($H625*100," ",$P$8),CONCATENATE($H625," ",$P$8)),'Rent Limit'!A:L,HLOOKUP(Form!$E625,'Rent Limit'!$E$1:$L$1,1,FALSE)+4,FALSE),"")))</f>
        <v/>
      </c>
    </row>
    <row r="626" spans="1:20" x14ac:dyDescent="0.25">
      <c r="A626" s="79"/>
      <c r="B626" s="79"/>
      <c r="C626" s="79"/>
      <c r="D626" s="79"/>
      <c r="E626" s="79"/>
      <c r="F626" s="79"/>
      <c r="G626" s="79"/>
      <c r="H626" s="80"/>
      <c r="I626" s="79"/>
      <c r="J626" s="79"/>
      <c r="K626" s="79"/>
      <c r="L626" s="79"/>
      <c r="M626" s="79"/>
      <c r="N626" s="79"/>
      <c r="O626" s="79"/>
      <c r="P626" s="79"/>
      <c r="Q626" s="79"/>
      <c r="S626" s="57" t="str">
        <f>IF($P$7="LIHTC",IF(ISBLANK($G626),"",VLOOKUP(IF($H626&gt;0,CONCATENATE($H626*100," ",$P$8),CONCATENATE($H626," ",$P$8)),'TC Income Limits'!A:I,HLOOKUP(Form!$E626,'TC Income Limits'!$B$1:$I$1,1,FALSE)+1,FALSE)),IF(ISBLANK($L626),"",VLOOKUP(IF($H626&gt;0,CONCATENATE($H626*100," ",$P$8),CONCATENATE($H626," ",$P$8)),'Income Limit'!A:L,HLOOKUP(Form!$E626,'Income Limit'!$E$1:$L$1,1,FALSE)+4,FALSE)))</f>
        <v/>
      </c>
      <c r="T626" s="92" t="str">
        <f>IF(OR(ISBLANK(B626),ISBLANK(E626),ISBLANK(G626),ISBLANK(H626),ISBLANK(L626),ISBLANK(P590)),"",IF(P590="lihtc", VLOOKUP(IF($H626&gt;0,CONCATENATE($H626*100," ",$P$8),CONCATENATE($H626," ",$P$8)),'TC Rent Limits'!A:I,HLOOKUP(Form!$B626+1,'TC Rent Limits'!$B$1:$I$1,1,FALSE)+1,FALSE),IF(P590="state",VLOOKUP(IF($H626&gt;0,CONCATENATE($H626*100," ",$P$8),CONCATENATE($H626," ",$P$8)),'Rent Limit'!A:L,HLOOKUP(Form!$E626,'Rent Limit'!$E$1:$L$1,1,FALSE)+4,FALSE),"")))</f>
        <v/>
      </c>
    </row>
    <row r="627" spans="1:20" x14ac:dyDescent="0.25">
      <c r="A627" s="79"/>
      <c r="B627" s="79"/>
      <c r="C627" s="79"/>
      <c r="D627" s="79"/>
      <c r="E627" s="79"/>
      <c r="F627" s="79"/>
      <c r="G627" s="79"/>
      <c r="H627" s="80"/>
      <c r="I627" s="79"/>
      <c r="J627" s="79"/>
      <c r="K627" s="79"/>
      <c r="L627" s="79"/>
      <c r="M627" s="79"/>
      <c r="N627" s="79"/>
      <c r="O627" s="79"/>
      <c r="P627" s="79"/>
      <c r="Q627" s="79"/>
      <c r="S627" s="57" t="str">
        <f>IF($P$7="LIHTC",IF(ISBLANK($G627),"",VLOOKUP(IF($H627&gt;0,CONCATENATE($H627*100," ",$P$8),CONCATENATE($H627," ",$P$8)),'TC Income Limits'!A:I,HLOOKUP(Form!$E627,'TC Income Limits'!$B$1:$I$1,1,FALSE)+1,FALSE)),IF(ISBLANK($L627),"",VLOOKUP(IF($H627&gt;0,CONCATENATE($H627*100," ",$P$8),CONCATENATE($H627," ",$P$8)),'Income Limit'!A:L,HLOOKUP(Form!$E627,'Income Limit'!$E$1:$L$1,1,FALSE)+4,FALSE)))</f>
        <v/>
      </c>
      <c r="T627" s="92" t="str">
        <f>IF(OR(ISBLANK(B627),ISBLANK(E627),ISBLANK(G627),ISBLANK(H627),ISBLANK(L627),ISBLANK(P591)),"",IF(P591="lihtc", VLOOKUP(IF($H627&gt;0,CONCATENATE($H627*100," ",$P$8),CONCATENATE($H627," ",$P$8)),'TC Rent Limits'!A:I,HLOOKUP(Form!$B627+1,'TC Rent Limits'!$B$1:$I$1,1,FALSE)+1,FALSE),IF(P591="state",VLOOKUP(IF($H627&gt;0,CONCATENATE($H627*100," ",$P$8),CONCATENATE($H627," ",$P$8)),'Rent Limit'!A:L,HLOOKUP(Form!$E627,'Rent Limit'!$E$1:$L$1,1,FALSE)+4,FALSE),"")))</f>
        <v/>
      </c>
    </row>
    <row r="628" spans="1:20" x14ac:dyDescent="0.25">
      <c r="A628" s="79"/>
      <c r="B628" s="79"/>
      <c r="C628" s="79"/>
      <c r="D628" s="79"/>
      <c r="E628" s="79"/>
      <c r="F628" s="79"/>
      <c r="G628" s="79"/>
      <c r="H628" s="80"/>
      <c r="I628" s="79"/>
      <c r="J628" s="79"/>
      <c r="K628" s="79"/>
      <c r="L628" s="79"/>
      <c r="M628" s="79"/>
      <c r="N628" s="79"/>
      <c r="O628" s="79"/>
      <c r="P628" s="79"/>
      <c r="Q628" s="79"/>
      <c r="S628" s="57" t="str">
        <f>IF($P$7="LIHTC",IF(ISBLANK($G628),"",VLOOKUP(IF($H628&gt;0,CONCATENATE($H628*100," ",$P$8),CONCATENATE($H628," ",$P$8)),'TC Income Limits'!A:I,HLOOKUP(Form!$E628,'TC Income Limits'!$B$1:$I$1,1,FALSE)+1,FALSE)),IF(ISBLANK($L628),"",VLOOKUP(IF($H628&gt;0,CONCATENATE($H628*100," ",$P$8),CONCATENATE($H628," ",$P$8)),'Income Limit'!A:L,HLOOKUP(Form!$E628,'Income Limit'!$E$1:$L$1,1,FALSE)+4,FALSE)))</f>
        <v/>
      </c>
      <c r="T628" s="92" t="str">
        <f>IF(OR(ISBLANK(B628),ISBLANK(E628),ISBLANK(G628),ISBLANK(H628),ISBLANK(L628),ISBLANK(P592)),"",IF(P592="lihtc", VLOOKUP(IF($H628&gt;0,CONCATENATE($H628*100," ",$P$8),CONCATENATE($H628," ",$P$8)),'TC Rent Limits'!A:I,HLOOKUP(Form!$B628+1,'TC Rent Limits'!$B$1:$I$1,1,FALSE)+1,FALSE),IF(P592="state",VLOOKUP(IF($H628&gt;0,CONCATENATE($H628*100," ",$P$8),CONCATENATE($H628," ",$P$8)),'Rent Limit'!A:L,HLOOKUP(Form!$E628,'Rent Limit'!$E$1:$L$1,1,FALSE)+4,FALSE),"")))</f>
        <v/>
      </c>
    </row>
    <row r="629" spans="1:20" x14ac:dyDescent="0.25">
      <c r="A629" s="79"/>
      <c r="B629" s="79"/>
      <c r="C629" s="79"/>
      <c r="D629" s="79"/>
      <c r="E629" s="79"/>
      <c r="F629" s="79"/>
      <c r="G629" s="79"/>
      <c r="H629" s="80"/>
      <c r="I629" s="79"/>
      <c r="J629" s="79"/>
      <c r="K629" s="79"/>
      <c r="L629" s="79"/>
      <c r="M629" s="79"/>
      <c r="N629" s="79"/>
      <c r="O629" s="79"/>
      <c r="P629" s="79"/>
      <c r="Q629" s="79"/>
      <c r="S629" s="57" t="str">
        <f>IF($P$7="LIHTC",IF(ISBLANK($G629),"",VLOOKUP(IF($H629&gt;0,CONCATENATE($H629*100," ",$P$8),CONCATENATE($H629," ",$P$8)),'TC Income Limits'!A:I,HLOOKUP(Form!$E629,'TC Income Limits'!$B$1:$I$1,1,FALSE)+1,FALSE)),IF(ISBLANK($L629),"",VLOOKUP(IF($H629&gt;0,CONCATENATE($H629*100," ",$P$8),CONCATENATE($H629," ",$P$8)),'Income Limit'!A:L,HLOOKUP(Form!$E629,'Income Limit'!$E$1:$L$1,1,FALSE)+4,FALSE)))</f>
        <v/>
      </c>
      <c r="T629" s="92" t="str">
        <f>IF(OR(ISBLANK(B629),ISBLANK(E629),ISBLANK(G629),ISBLANK(H629),ISBLANK(L629),ISBLANK(P593)),"",IF(P593="lihtc", VLOOKUP(IF($H629&gt;0,CONCATENATE($H629*100," ",$P$8),CONCATENATE($H629," ",$P$8)),'TC Rent Limits'!A:I,HLOOKUP(Form!$B629+1,'TC Rent Limits'!$B$1:$I$1,1,FALSE)+1,FALSE),IF(P593="state",VLOOKUP(IF($H629&gt;0,CONCATENATE($H629*100," ",$P$8),CONCATENATE($H629," ",$P$8)),'Rent Limit'!A:L,HLOOKUP(Form!$E629,'Rent Limit'!$E$1:$L$1,1,FALSE)+4,FALSE),"")))</f>
        <v/>
      </c>
    </row>
    <row r="630" spans="1:20" x14ac:dyDescent="0.25">
      <c r="A630" s="79"/>
      <c r="B630" s="79"/>
      <c r="C630" s="79"/>
      <c r="D630" s="79"/>
      <c r="E630" s="79"/>
      <c r="F630" s="79"/>
      <c r="G630" s="79"/>
      <c r="H630" s="80"/>
      <c r="I630" s="79"/>
      <c r="J630" s="79"/>
      <c r="K630" s="79"/>
      <c r="L630" s="79"/>
      <c r="M630" s="79"/>
      <c r="N630" s="79"/>
      <c r="O630" s="79"/>
      <c r="P630" s="79"/>
      <c r="Q630" s="79"/>
      <c r="S630" s="57" t="str">
        <f>IF($P$7="LIHTC",IF(ISBLANK($G630),"",VLOOKUP(IF($H630&gt;0,CONCATENATE($H630*100," ",$P$8),CONCATENATE($H630," ",$P$8)),'TC Income Limits'!A:I,HLOOKUP(Form!$E630,'TC Income Limits'!$B$1:$I$1,1,FALSE)+1,FALSE)),IF(ISBLANK($L630),"",VLOOKUP(IF($H630&gt;0,CONCATENATE($H630*100," ",$P$8),CONCATENATE($H630," ",$P$8)),'Income Limit'!A:L,HLOOKUP(Form!$E630,'Income Limit'!$E$1:$L$1,1,FALSE)+4,FALSE)))</f>
        <v/>
      </c>
      <c r="T630" s="92" t="str">
        <f>IF(OR(ISBLANK(B630),ISBLANK(E630),ISBLANK(G630),ISBLANK(H630),ISBLANK(L630),ISBLANK(P594)),"",IF(P594="lihtc", VLOOKUP(IF($H630&gt;0,CONCATENATE($H630*100," ",$P$8),CONCATENATE($H630," ",$P$8)),'TC Rent Limits'!A:I,HLOOKUP(Form!$B630+1,'TC Rent Limits'!$B$1:$I$1,1,FALSE)+1,FALSE),IF(P594="state",VLOOKUP(IF($H630&gt;0,CONCATENATE($H630*100," ",$P$8),CONCATENATE($H630," ",$P$8)),'Rent Limit'!A:L,HLOOKUP(Form!$E630,'Rent Limit'!$E$1:$L$1,1,FALSE)+4,FALSE),"")))</f>
        <v/>
      </c>
    </row>
    <row r="631" spans="1:20" x14ac:dyDescent="0.25">
      <c r="A631" s="79"/>
      <c r="B631" s="79"/>
      <c r="C631" s="79"/>
      <c r="D631" s="79"/>
      <c r="E631" s="79"/>
      <c r="F631" s="79"/>
      <c r="G631" s="79"/>
      <c r="H631" s="80"/>
      <c r="I631" s="79"/>
      <c r="J631" s="79"/>
      <c r="K631" s="79"/>
      <c r="L631" s="79"/>
      <c r="M631" s="79"/>
      <c r="N631" s="79"/>
      <c r="O631" s="79"/>
      <c r="P631" s="79"/>
      <c r="Q631" s="79"/>
      <c r="S631" s="57" t="str">
        <f>IF($P$7="LIHTC",IF(ISBLANK($G631),"",VLOOKUP(IF($H631&gt;0,CONCATENATE($H631*100," ",$P$8),CONCATENATE($H631," ",$P$8)),'TC Income Limits'!A:I,HLOOKUP(Form!$E631,'TC Income Limits'!$B$1:$I$1,1,FALSE)+1,FALSE)),IF(ISBLANK($L631),"",VLOOKUP(IF($H631&gt;0,CONCATENATE($H631*100," ",$P$8),CONCATENATE($H631," ",$P$8)),'Income Limit'!A:L,HLOOKUP(Form!$E631,'Income Limit'!$E$1:$L$1,1,FALSE)+4,FALSE)))</f>
        <v/>
      </c>
      <c r="T631" s="92" t="str">
        <f>IF(OR(ISBLANK(B631),ISBLANK(E631),ISBLANK(G631),ISBLANK(H631),ISBLANK(L631),ISBLANK(P595)),"",IF(P595="lihtc", VLOOKUP(IF($H631&gt;0,CONCATENATE($H631*100," ",$P$8),CONCATENATE($H631," ",$P$8)),'TC Rent Limits'!A:I,HLOOKUP(Form!$B631+1,'TC Rent Limits'!$B$1:$I$1,1,FALSE)+1,FALSE),IF(P595="state",VLOOKUP(IF($H631&gt;0,CONCATENATE($H631*100," ",$P$8),CONCATENATE($H631," ",$P$8)),'Rent Limit'!A:L,HLOOKUP(Form!$E631,'Rent Limit'!$E$1:$L$1,1,FALSE)+4,FALSE),"")))</f>
        <v/>
      </c>
    </row>
    <row r="632" spans="1:20" x14ac:dyDescent="0.25">
      <c r="A632" s="79"/>
      <c r="B632" s="79"/>
      <c r="C632" s="79"/>
      <c r="D632" s="79"/>
      <c r="E632" s="79"/>
      <c r="F632" s="79"/>
      <c r="G632" s="79"/>
      <c r="H632" s="80"/>
      <c r="I632" s="79"/>
      <c r="J632" s="79"/>
      <c r="K632" s="79"/>
      <c r="L632" s="79"/>
      <c r="M632" s="79"/>
      <c r="N632" s="79"/>
      <c r="O632" s="79"/>
      <c r="P632" s="79"/>
      <c r="Q632" s="79"/>
      <c r="S632" s="57" t="str">
        <f>IF($P$7="LIHTC",IF(ISBLANK($G632),"",VLOOKUP(IF($H632&gt;0,CONCATENATE($H632*100," ",$P$8),CONCATENATE($H632," ",$P$8)),'TC Income Limits'!A:I,HLOOKUP(Form!$E632,'TC Income Limits'!$B$1:$I$1,1,FALSE)+1,FALSE)),IF(ISBLANK($L632),"",VLOOKUP(IF($H632&gt;0,CONCATENATE($H632*100," ",$P$8),CONCATENATE($H632," ",$P$8)),'Income Limit'!A:L,HLOOKUP(Form!$E632,'Income Limit'!$E$1:$L$1,1,FALSE)+4,FALSE)))</f>
        <v/>
      </c>
      <c r="T632" s="92" t="str">
        <f>IF(OR(ISBLANK(B632),ISBLANK(E632),ISBLANK(G632),ISBLANK(H632),ISBLANK(L632),ISBLANK(P596)),"",IF(P596="lihtc", VLOOKUP(IF($H632&gt;0,CONCATENATE($H632*100," ",$P$8),CONCATENATE($H632," ",$P$8)),'TC Rent Limits'!A:I,HLOOKUP(Form!$B632+1,'TC Rent Limits'!$B$1:$I$1,1,FALSE)+1,FALSE),IF(P596="state",VLOOKUP(IF($H632&gt;0,CONCATENATE($H632*100," ",$P$8),CONCATENATE($H632," ",$P$8)),'Rent Limit'!A:L,HLOOKUP(Form!$E632,'Rent Limit'!$E$1:$L$1,1,FALSE)+4,FALSE),"")))</f>
        <v/>
      </c>
    </row>
    <row r="633" spans="1:20" x14ac:dyDescent="0.25">
      <c r="A633" s="79"/>
      <c r="B633" s="79"/>
      <c r="C633" s="79"/>
      <c r="D633" s="79"/>
      <c r="E633" s="79"/>
      <c r="F633" s="79"/>
      <c r="G633" s="79"/>
      <c r="H633" s="80"/>
      <c r="I633" s="79"/>
      <c r="J633" s="79"/>
      <c r="K633" s="79"/>
      <c r="L633" s="79"/>
      <c r="M633" s="79"/>
      <c r="N633" s="79"/>
      <c r="O633" s="79"/>
      <c r="P633" s="79"/>
      <c r="Q633" s="79"/>
      <c r="S633" s="57" t="str">
        <f>IF($P$7="LIHTC",IF(ISBLANK($G633),"",VLOOKUP(IF($H633&gt;0,CONCATENATE($H633*100," ",$P$8),CONCATENATE($H633," ",$P$8)),'TC Income Limits'!A:I,HLOOKUP(Form!$E633,'TC Income Limits'!$B$1:$I$1,1,FALSE)+1,FALSE)),IF(ISBLANK($L633),"",VLOOKUP(IF($H633&gt;0,CONCATENATE($H633*100," ",$P$8),CONCATENATE($H633," ",$P$8)),'Income Limit'!A:L,HLOOKUP(Form!$E633,'Income Limit'!$E$1:$L$1,1,FALSE)+4,FALSE)))</f>
        <v/>
      </c>
      <c r="T633" s="92" t="str">
        <f>IF(OR(ISBLANK(B633),ISBLANK(E633),ISBLANK(G633),ISBLANK(H633),ISBLANK(L633),ISBLANK(P597)),"",IF(P597="lihtc", VLOOKUP(IF($H633&gt;0,CONCATENATE($H633*100," ",$P$8),CONCATENATE($H633," ",$P$8)),'TC Rent Limits'!A:I,HLOOKUP(Form!$B633+1,'TC Rent Limits'!$B$1:$I$1,1,FALSE)+1,FALSE),IF(P597="state",VLOOKUP(IF($H633&gt;0,CONCATENATE($H633*100," ",$P$8),CONCATENATE($H633," ",$P$8)),'Rent Limit'!A:L,HLOOKUP(Form!$E633,'Rent Limit'!$E$1:$L$1,1,FALSE)+4,FALSE),"")))</f>
        <v/>
      </c>
    </row>
    <row r="634" spans="1:20" x14ac:dyDescent="0.25">
      <c r="A634" s="79"/>
      <c r="B634" s="79"/>
      <c r="C634" s="79"/>
      <c r="D634" s="79"/>
      <c r="E634" s="79"/>
      <c r="F634" s="79"/>
      <c r="G634" s="79"/>
      <c r="H634" s="80"/>
      <c r="I634" s="79"/>
      <c r="J634" s="79"/>
      <c r="K634" s="79"/>
      <c r="L634" s="79"/>
      <c r="M634" s="79"/>
      <c r="N634" s="79"/>
      <c r="O634" s="79"/>
      <c r="P634" s="79"/>
      <c r="Q634" s="79"/>
      <c r="S634" s="57" t="str">
        <f>IF($P$7="LIHTC",IF(ISBLANK($G634),"",VLOOKUP(IF($H634&gt;0,CONCATENATE($H634*100," ",$P$8),CONCATENATE($H634," ",$P$8)),'TC Income Limits'!A:I,HLOOKUP(Form!$E634,'TC Income Limits'!$B$1:$I$1,1,FALSE)+1,FALSE)),IF(ISBLANK($L634),"",VLOOKUP(IF($H634&gt;0,CONCATENATE($H634*100," ",$P$8),CONCATENATE($H634," ",$P$8)),'Income Limit'!A:L,HLOOKUP(Form!$E634,'Income Limit'!$E$1:$L$1,1,FALSE)+4,FALSE)))</f>
        <v/>
      </c>
      <c r="T634" s="92" t="str">
        <f>IF(OR(ISBLANK(B634),ISBLANK(E634),ISBLANK(G634),ISBLANK(H634),ISBLANK(L634),ISBLANK(P598)),"",IF(P598="lihtc", VLOOKUP(IF($H634&gt;0,CONCATENATE($H634*100," ",$P$8),CONCATENATE($H634," ",$P$8)),'TC Rent Limits'!A:I,HLOOKUP(Form!$B634+1,'TC Rent Limits'!$B$1:$I$1,1,FALSE)+1,FALSE),IF(P598="state",VLOOKUP(IF($H634&gt;0,CONCATENATE($H634*100," ",$P$8),CONCATENATE($H634," ",$P$8)),'Rent Limit'!A:L,HLOOKUP(Form!$E634,'Rent Limit'!$E$1:$L$1,1,FALSE)+4,FALSE),"")))</f>
        <v/>
      </c>
    </row>
    <row r="635" spans="1:20" x14ac:dyDescent="0.25">
      <c r="A635" s="79"/>
      <c r="B635" s="79"/>
      <c r="C635" s="79"/>
      <c r="D635" s="79"/>
      <c r="E635" s="79"/>
      <c r="F635" s="79"/>
      <c r="G635" s="79"/>
      <c r="H635" s="80"/>
      <c r="I635" s="79"/>
      <c r="J635" s="79"/>
      <c r="K635" s="79"/>
      <c r="L635" s="79"/>
      <c r="M635" s="79"/>
      <c r="N635" s="79"/>
      <c r="O635" s="79"/>
      <c r="P635" s="79"/>
      <c r="Q635" s="79"/>
      <c r="S635" s="57" t="str">
        <f>IF($P$7="LIHTC",IF(ISBLANK($G635),"",VLOOKUP(IF($H635&gt;0,CONCATENATE($H635*100," ",$P$8),CONCATENATE($H635," ",$P$8)),'TC Income Limits'!A:I,HLOOKUP(Form!$E635,'TC Income Limits'!$B$1:$I$1,1,FALSE)+1,FALSE)),IF(ISBLANK($L635),"",VLOOKUP(IF($H635&gt;0,CONCATENATE($H635*100," ",$P$8),CONCATENATE($H635," ",$P$8)),'Income Limit'!A:L,HLOOKUP(Form!$E635,'Income Limit'!$E$1:$L$1,1,FALSE)+4,FALSE)))</f>
        <v/>
      </c>
      <c r="T635" s="92" t="str">
        <f>IF(OR(ISBLANK(B635),ISBLANK(E635),ISBLANK(G635),ISBLANK(H635),ISBLANK(L635),ISBLANK(P599)),"",IF(P599="lihtc", VLOOKUP(IF($H635&gt;0,CONCATENATE($H635*100," ",$P$8),CONCATENATE($H635," ",$P$8)),'TC Rent Limits'!A:I,HLOOKUP(Form!$B635+1,'TC Rent Limits'!$B$1:$I$1,1,FALSE)+1,FALSE),IF(P599="state",VLOOKUP(IF($H635&gt;0,CONCATENATE($H635*100," ",$P$8),CONCATENATE($H635," ",$P$8)),'Rent Limit'!A:L,HLOOKUP(Form!$E635,'Rent Limit'!$E$1:$L$1,1,FALSE)+4,FALSE),"")))</f>
        <v/>
      </c>
    </row>
    <row r="636" spans="1:20" x14ac:dyDescent="0.25">
      <c r="A636" s="79"/>
      <c r="B636" s="79"/>
      <c r="C636" s="79"/>
      <c r="D636" s="79"/>
      <c r="E636" s="79"/>
      <c r="F636" s="79"/>
      <c r="G636" s="79"/>
      <c r="H636" s="80"/>
      <c r="I636" s="79"/>
      <c r="J636" s="79"/>
      <c r="K636" s="79"/>
      <c r="L636" s="79"/>
      <c r="M636" s="79"/>
      <c r="N636" s="79"/>
      <c r="O636" s="79"/>
      <c r="P636" s="79"/>
      <c r="Q636" s="79"/>
      <c r="S636" s="57" t="str">
        <f>IF($P$7="LIHTC",IF(ISBLANK($G636),"",VLOOKUP(IF($H636&gt;0,CONCATENATE($H636*100," ",$P$8),CONCATENATE($H636," ",$P$8)),'TC Income Limits'!A:I,HLOOKUP(Form!$E636,'TC Income Limits'!$B$1:$I$1,1,FALSE)+1,FALSE)),IF(ISBLANK($L636),"",VLOOKUP(IF($H636&gt;0,CONCATENATE($H636*100," ",$P$8),CONCATENATE($H636," ",$P$8)),'Income Limit'!A:L,HLOOKUP(Form!$E636,'Income Limit'!$E$1:$L$1,1,FALSE)+4,FALSE)))</f>
        <v/>
      </c>
      <c r="T636" s="92" t="str">
        <f>IF(OR(ISBLANK(B636),ISBLANK(E636),ISBLANK(G636),ISBLANK(H636),ISBLANK(L636),ISBLANK(P600)),"",IF(P600="lihtc", VLOOKUP(IF($H636&gt;0,CONCATENATE($H636*100," ",$P$8),CONCATENATE($H636," ",$P$8)),'TC Rent Limits'!A:I,HLOOKUP(Form!$B636+1,'TC Rent Limits'!$B$1:$I$1,1,FALSE)+1,FALSE),IF(P600="state",VLOOKUP(IF($H636&gt;0,CONCATENATE($H636*100," ",$P$8),CONCATENATE($H636," ",$P$8)),'Rent Limit'!A:L,HLOOKUP(Form!$E636,'Rent Limit'!$E$1:$L$1,1,FALSE)+4,FALSE),"")))</f>
        <v/>
      </c>
    </row>
    <row r="637" spans="1:20" x14ac:dyDescent="0.25">
      <c r="A637" s="79"/>
      <c r="B637" s="79"/>
      <c r="C637" s="79"/>
      <c r="D637" s="79"/>
      <c r="E637" s="79"/>
      <c r="F637" s="79"/>
      <c r="G637" s="79"/>
      <c r="H637" s="80"/>
      <c r="I637" s="79"/>
      <c r="J637" s="79"/>
      <c r="K637" s="79"/>
      <c r="L637" s="79"/>
      <c r="M637" s="79"/>
      <c r="N637" s="79"/>
      <c r="O637" s="79"/>
      <c r="P637" s="79"/>
      <c r="Q637" s="79"/>
      <c r="S637" s="57" t="str">
        <f>IF($P$7="LIHTC",IF(ISBLANK($G637),"",VLOOKUP(IF($H637&gt;0,CONCATENATE($H637*100," ",$P$8),CONCATENATE($H637," ",$P$8)),'TC Income Limits'!A:I,HLOOKUP(Form!$E637,'TC Income Limits'!$B$1:$I$1,1,FALSE)+1,FALSE)),IF(ISBLANK($L637),"",VLOOKUP(IF($H637&gt;0,CONCATENATE($H637*100," ",$P$8),CONCATENATE($H637," ",$P$8)),'Income Limit'!A:L,HLOOKUP(Form!$E637,'Income Limit'!$E$1:$L$1,1,FALSE)+4,FALSE)))</f>
        <v/>
      </c>
      <c r="T637" s="92" t="str">
        <f>IF(OR(ISBLANK(B637),ISBLANK(E637),ISBLANK(G637),ISBLANK(H637),ISBLANK(L637),ISBLANK(P601)),"",IF(P601="lihtc", VLOOKUP(IF($H637&gt;0,CONCATENATE($H637*100," ",$P$8),CONCATENATE($H637," ",$P$8)),'TC Rent Limits'!A:I,HLOOKUP(Form!$B637+1,'TC Rent Limits'!$B$1:$I$1,1,FALSE)+1,FALSE),IF(P601="state",VLOOKUP(IF($H637&gt;0,CONCATENATE($H637*100," ",$P$8),CONCATENATE($H637," ",$P$8)),'Rent Limit'!A:L,HLOOKUP(Form!$E637,'Rent Limit'!$E$1:$L$1,1,FALSE)+4,FALSE),"")))</f>
        <v/>
      </c>
    </row>
    <row r="638" spans="1:20" x14ac:dyDescent="0.25">
      <c r="A638" s="79"/>
      <c r="B638" s="79"/>
      <c r="C638" s="79"/>
      <c r="D638" s="79"/>
      <c r="E638" s="79"/>
      <c r="F638" s="79"/>
      <c r="G638" s="79"/>
      <c r="H638" s="80"/>
      <c r="I638" s="79"/>
      <c r="J638" s="79"/>
      <c r="K638" s="79"/>
      <c r="L638" s="79"/>
      <c r="M638" s="79"/>
      <c r="N638" s="79"/>
      <c r="O638" s="79"/>
      <c r="P638" s="79"/>
      <c r="Q638" s="79"/>
      <c r="S638" s="57" t="str">
        <f>IF($P$7="LIHTC",IF(ISBLANK($G638),"",VLOOKUP(IF($H638&gt;0,CONCATENATE($H638*100," ",$P$8),CONCATENATE($H638," ",$P$8)),'TC Income Limits'!A:I,HLOOKUP(Form!$E638,'TC Income Limits'!$B$1:$I$1,1,FALSE)+1,FALSE)),IF(ISBLANK($L638),"",VLOOKUP(IF($H638&gt;0,CONCATENATE($H638*100," ",$P$8),CONCATENATE($H638," ",$P$8)),'Income Limit'!A:L,HLOOKUP(Form!$E638,'Income Limit'!$E$1:$L$1,1,FALSE)+4,FALSE)))</f>
        <v/>
      </c>
      <c r="T638" s="92" t="str">
        <f>IF(OR(ISBLANK(B638),ISBLANK(E638),ISBLANK(G638),ISBLANK(H638),ISBLANK(L638),ISBLANK(P602)),"",IF(P602="lihtc", VLOOKUP(IF($H638&gt;0,CONCATENATE($H638*100," ",$P$8),CONCATENATE($H638," ",$P$8)),'TC Rent Limits'!A:I,HLOOKUP(Form!$B638+1,'TC Rent Limits'!$B$1:$I$1,1,FALSE)+1,FALSE),IF(P602="state",VLOOKUP(IF($H638&gt;0,CONCATENATE($H638*100," ",$P$8),CONCATENATE($H638," ",$P$8)),'Rent Limit'!A:L,HLOOKUP(Form!$E638,'Rent Limit'!$E$1:$L$1,1,FALSE)+4,FALSE),"")))</f>
        <v/>
      </c>
    </row>
    <row r="639" spans="1:20" x14ac:dyDescent="0.25">
      <c r="A639" s="79"/>
      <c r="B639" s="79"/>
      <c r="C639" s="79"/>
      <c r="D639" s="79"/>
      <c r="E639" s="79"/>
      <c r="F639" s="79"/>
      <c r="G639" s="79"/>
      <c r="H639" s="80"/>
      <c r="I639" s="79"/>
      <c r="J639" s="79"/>
      <c r="K639" s="79"/>
      <c r="L639" s="79"/>
      <c r="M639" s="79"/>
      <c r="N639" s="79"/>
      <c r="O639" s="79"/>
      <c r="P639" s="79"/>
      <c r="Q639" s="79"/>
      <c r="S639" s="57" t="str">
        <f>IF($P$7="LIHTC",IF(ISBLANK($G639),"",VLOOKUP(IF($H639&gt;0,CONCATENATE($H639*100," ",$P$8),CONCATENATE($H639," ",$P$8)),'TC Income Limits'!A:I,HLOOKUP(Form!$E639,'TC Income Limits'!$B$1:$I$1,1,FALSE)+1,FALSE)),IF(ISBLANK($L639),"",VLOOKUP(IF($H639&gt;0,CONCATENATE($H639*100," ",$P$8),CONCATENATE($H639," ",$P$8)),'Income Limit'!A:L,HLOOKUP(Form!$E639,'Income Limit'!$E$1:$L$1,1,FALSE)+4,FALSE)))</f>
        <v/>
      </c>
      <c r="T639" s="92" t="str">
        <f>IF(OR(ISBLANK(B639),ISBLANK(E639),ISBLANK(G639),ISBLANK(H639),ISBLANK(L639),ISBLANK(P603)),"",IF(P603="lihtc", VLOOKUP(IF($H639&gt;0,CONCATENATE($H639*100," ",$P$8),CONCATENATE($H639," ",$P$8)),'TC Rent Limits'!A:I,HLOOKUP(Form!$B639+1,'TC Rent Limits'!$B$1:$I$1,1,FALSE)+1,FALSE),IF(P603="state",VLOOKUP(IF($H639&gt;0,CONCATENATE($H639*100," ",$P$8),CONCATENATE($H639," ",$P$8)),'Rent Limit'!A:L,HLOOKUP(Form!$E639,'Rent Limit'!$E$1:$L$1,1,FALSE)+4,FALSE),"")))</f>
        <v/>
      </c>
    </row>
    <row r="640" spans="1:20" x14ac:dyDescent="0.25">
      <c r="A640" s="79"/>
      <c r="B640" s="79"/>
      <c r="C640" s="79"/>
      <c r="D640" s="79"/>
      <c r="E640" s="79"/>
      <c r="F640" s="79"/>
      <c r="G640" s="79"/>
      <c r="H640" s="80"/>
      <c r="I640" s="79"/>
      <c r="J640" s="79"/>
      <c r="K640" s="79"/>
      <c r="L640" s="79"/>
      <c r="M640" s="79"/>
      <c r="N640" s="79"/>
      <c r="O640" s="79"/>
      <c r="P640" s="79"/>
      <c r="Q640" s="79"/>
      <c r="S640" s="57" t="str">
        <f>IF($P$7="LIHTC",IF(ISBLANK($G640),"",VLOOKUP(IF($H640&gt;0,CONCATENATE($H640*100," ",$P$8),CONCATENATE($H640," ",$P$8)),'TC Income Limits'!A:I,HLOOKUP(Form!$E640,'TC Income Limits'!$B$1:$I$1,1,FALSE)+1,FALSE)),IF(ISBLANK($L640),"",VLOOKUP(IF($H640&gt;0,CONCATENATE($H640*100," ",$P$8),CONCATENATE($H640," ",$P$8)),'Income Limit'!A:L,HLOOKUP(Form!$E640,'Income Limit'!$E$1:$L$1,1,FALSE)+4,FALSE)))</f>
        <v/>
      </c>
      <c r="T640" s="92" t="str">
        <f>IF(OR(ISBLANK(B640),ISBLANK(E640),ISBLANK(G640),ISBLANK(H640),ISBLANK(L640),ISBLANK(P604)),"",IF(P604="lihtc", VLOOKUP(IF($H640&gt;0,CONCATENATE($H640*100," ",$P$8),CONCATENATE($H640," ",$P$8)),'TC Rent Limits'!A:I,HLOOKUP(Form!$B640+1,'TC Rent Limits'!$B$1:$I$1,1,FALSE)+1,FALSE),IF(P604="state",VLOOKUP(IF($H640&gt;0,CONCATENATE($H640*100," ",$P$8),CONCATENATE($H640," ",$P$8)),'Rent Limit'!A:L,HLOOKUP(Form!$E640,'Rent Limit'!$E$1:$L$1,1,FALSE)+4,FALSE),"")))</f>
        <v/>
      </c>
    </row>
    <row r="641" spans="1:20" x14ac:dyDescent="0.25">
      <c r="A641" s="79"/>
      <c r="B641" s="79"/>
      <c r="C641" s="79"/>
      <c r="D641" s="79"/>
      <c r="E641" s="79"/>
      <c r="F641" s="79"/>
      <c r="G641" s="79"/>
      <c r="H641" s="80"/>
      <c r="I641" s="79"/>
      <c r="J641" s="79"/>
      <c r="K641" s="79"/>
      <c r="L641" s="79"/>
      <c r="M641" s="79"/>
      <c r="N641" s="79"/>
      <c r="O641" s="79"/>
      <c r="P641" s="79"/>
      <c r="Q641" s="79"/>
      <c r="S641" s="57" t="str">
        <f>IF($P$7="LIHTC",IF(ISBLANK($G641),"",VLOOKUP(IF($H641&gt;0,CONCATENATE($H641*100," ",$P$8),CONCATENATE($H641," ",$P$8)),'TC Income Limits'!A:I,HLOOKUP(Form!$E641,'TC Income Limits'!$B$1:$I$1,1,FALSE)+1,FALSE)),IF(ISBLANK($L641),"",VLOOKUP(IF($H641&gt;0,CONCATENATE($H641*100," ",$P$8),CONCATENATE($H641," ",$P$8)),'Income Limit'!A:L,HLOOKUP(Form!$E641,'Income Limit'!$E$1:$L$1,1,FALSE)+4,FALSE)))</f>
        <v/>
      </c>
      <c r="T641" s="92" t="str">
        <f>IF(OR(ISBLANK(B641),ISBLANK(E641),ISBLANK(G641),ISBLANK(H641),ISBLANK(L641),ISBLANK(P605)),"",IF(P605="lihtc", VLOOKUP(IF($H641&gt;0,CONCATENATE($H641*100," ",$P$8),CONCATENATE($H641," ",$P$8)),'TC Rent Limits'!A:I,HLOOKUP(Form!$B641+1,'TC Rent Limits'!$B$1:$I$1,1,FALSE)+1,FALSE),IF(P605="state",VLOOKUP(IF($H641&gt;0,CONCATENATE($H641*100," ",$P$8),CONCATENATE($H641," ",$P$8)),'Rent Limit'!A:L,HLOOKUP(Form!$E641,'Rent Limit'!$E$1:$L$1,1,FALSE)+4,FALSE),"")))</f>
        <v/>
      </c>
    </row>
    <row r="642" spans="1:20" x14ac:dyDescent="0.25">
      <c r="A642" s="79"/>
      <c r="B642" s="79"/>
      <c r="C642" s="79"/>
      <c r="D642" s="79"/>
      <c r="E642" s="79"/>
      <c r="F642" s="79"/>
      <c r="G642" s="79"/>
      <c r="H642" s="80"/>
      <c r="I642" s="79"/>
      <c r="J642" s="79"/>
      <c r="K642" s="79"/>
      <c r="L642" s="79"/>
      <c r="M642" s="79"/>
      <c r="N642" s="79"/>
      <c r="O642" s="79"/>
      <c r="P642" s="79"/>
      <c r="Q642" s="79"/>
      <c r="S642" s="57" t="str">
        <f>IF($P$7="LIHTC",IF(ISBLANK($G642),"",VLOOKUP(IF($H642&gt;0,CONCATENATE($H642*100," ",$P$8),CONCATENATE($H642," ",$P$8)),'TC Income Limits'!A:I,HLOOKUP(Form!$E642,'TC Income Limits'!$B$1:$I$1,1,FALSE)+1,FALSE)),IF(ISBLANK($L642),"",VLOOKUP(IF($H642&gt;0,CONCATENATE($H642*100," ",$P$8),CONCATENATE($H642," ",$P$8)),'Income Limit'!A:L,HLOOKUP(Form!$E642,'Income Limit'!$E$1:$L$1,1,FALSE)+4,FALSE)))</f>
        <v/>
      </c>
      <c r="T642" s="92" t="str">
        <f>IF(OR(ISBLANK(B642),ISBLANK(E642),ISBLANK(G642),ISBLANK(H642),ISBLANK(L642),ISBLANK(P606)),"",IF(P606="lihtc", VLOOKUP(IF($H642&gt;0,CONCATENATE($H642*100," ",$P$8),CONCATENATE($H642," ",$P$8)),'TC Rent Limits'!A:I,HLOOKUP(Form!$B642+1,'TC Rent Limits'!$B$1:$I$1,1,FALSE)+1,FALSE),IF(P606="state",VLOOKUP(IF($H642&gt;0,CONCATENATE($H642*100," ",$P$8),CONCATENATE($H642," ",$P$8)),'Rent Limit'!A:L,HLOOKUP(Form!$E642,'Rent Limit'!$E$1:$L$1,1,FALSE)+4,FALSE),"")))</f>
        <v/>
      </c>
    </row>
    <row r="643" spans="1:20" x14ac:dyDescent="0.25">
      <c r="A643" s="79"/>
      <c r="B643" s="79"/>
      <c r="C643" s="79"/>
      <c r="D643" s="79"/>
      <c r="E643" s="79"/>
      <c r="F643" s="79"/>
      <c r="G643" s="79"/>
      <c r="H643" s="80"/>
      <c r="I643" s="79"/>
      <c r="J643" s="79"/>
      <c r="K643" s="79"/>
      <c r="L643" s="79"/>
      <c r="M643" s="79"/>
      <c r="N643" s="79"/>
      <c r="O643" s="79"/>
      <c r="P643" s="79"/>
      <c r="Q643" s="79"/>
      <c r="S643" s="57" t="str">
        <f>IF($P$7="LIHTC",IF(ISBLANK($G643),"",VLOOKUP(IF($H643&gt;0,CONCATENATE($H643*100," ",$P$8),CONCATENATE($H643," ",$P$8)),'TC Income Limits'!A:I,HLOOKUP(Form!$E643,'TC Income Limits'!$B$1:$I$1,1,FALSE)+1,FALSE)),IF(ISBLANK($L643),"",VLOOKUP(IF($H643&gt;0,CONCATENATE($H643*100," ",$P$8),CONCATENATE($H643," ",$P$8)),'Income Limit'!A:L,HLOOKUP(Form!$E643,'Income Limit'!$E$1:$L$1,1,FALSE)+4,FALSE)))</f>
        <v/>
      </c>
      <c r="T643" s="92" t="str">
        <f>IF(OR(ISBLANK(B643),ISBLANK(E643),ISBLANK(G643),ISBLANK(H643),ISBLANK(L643),ISBLANK(P607)),"",IF(P607="lihtc", VLOOKUP(IF($H643&gt;0,CONCATENATE($H643*100," ",$P$8),CONCATENATE($H643," ",$P$8)),'TC Rent Limits'!A:I,HLOOKUP(Form!$B643+1,'TC Rent Limits'!$B$1:$I$1,1,FALSE)+1,FALSE),IF(P607="state",VLOOKUP(IF($H643&gt;0,CONCATENATE($H643*100," ",$P$8),CONCATENATE($H643," ",$P$8)),'Rent Limit'!A:L,HLOOKUP(Form!$E643,'Rent Limit'!$E$1:$L$1,1,FALSE)+4,FALSE),"")))</f>
        <v/>
      </c>
    </row>
    <row r="644" spans="1:20" x14ac:dyDescent="0.25">
      <c r="A644" s="79"/>
      <c r="B644" s="79"/>
      <c r="C644" s="79"/>
      <c r="D644" s="79"/>
      <c r="E644" s="79"/>
      <c r="F644" s="79"/>
      <c r="G644" s="79"/>
      <c r="H644" s="80"/>
      <c r="I644" s="79"/>
      <c r="J644" s="79"/>
      <c r="K644" s="79"/>
      <c r="L644" s="79"/>
      <c r="M644" s="79"/>
      <c r="N644" s="79"/>
      <c r="O644" s="79"/>
      <c r="P644" s="79"/>
      <c r="Q644" s="79"/>
      <c r="S644" s="57" t="str">
        <f>IF($P$7="LIHTC",IF(ISBLANK($G644),"",VLOOKUP(IF($H644&gt;0,CONCATENATE($H644*100," ",$P$8),CONCATENATE($H644," ",$P$8)),'TC Income Limits'!A:I,HLOOKUP(Form!$E644,'TC Income Limits'!$B$1:$I$1,1,FALSE)+1,FALSE)),IF(ISBLANK($L644),"",VLOOKUP(IF($H644&gt;0,CONCATENATE($H644*100," ",$P$8),CONCATENATE($H644," ",$P$8)),'Income Limit'!A:L,HLOOKUP(Form!$E644,'Income Limit'!$E$1:$L$1,1,FALSE)+4,FALSE)))</f>
        <v/>
      </c>
      <c r="T644" s="92" t="str">
        <f>IF(OR(ISBLANK(B644),ISBLANK(E644),ISBLANK(G644),ISBLANK(H644),ISBLANK(L644),ISBLANK(P608)),"",IF(P608="lihtc", VLOOKUP(IF($H644&gt;0,CONCATENATE($H644*100," ",$P$8),CONCATENATE($H644," ",$P$8)),'TC Rent Limits'!A:I,HLOOKUP(Form!$B644+1,'TC Rent Limits'!$B$1:$I$1,1,FALSE)+1,FALSE),IF(P608="state",VLOOKUP(IF($H644&gt;0,CONCATENATE($H644*100," ",$P$8),CONCATENATE($H644," ",$P$8)),'Rent Limit'!A:L,HLOOKUP(Form!$E644,'Rent Limit'!$E$1:$L$1,1,FALSE)+4,FALSE),"")))</f>
        <v/>
      </c>
    </row>
    <row r="645" spans="1:20" x14ac:dyDescent="0.25">
      <c r="A645" s="79"/>
      <c r="B645" s="79"/>
      <c r="C645" s="79"/>
      <c r="D645" s="79"/>
      <c r="E645" s="79"/>
      <c r="F645" s="79"/>
      <c r="G645" s="79"/>
      <c r="H645" s="80"/>
      <c r="I645" s="79"/>
      <c r="J645" s="79"/>
      <c r="K645" s="79"/>
      <c r="L645" s="79"/>
      <c r="M645" s="79"/>
      <c r="N645" s="79"/>
      <c r="O645" s="79"/>
      <c r="P645" s="79"/>
      <c r="Q645" s="79"/>
      <c r="S645" s="57" t="str">
        <f>IF($P$7="LIHTC",IF(ISBLANK($G645),"",VLOOKUP(IF($H645&gt;0,CONCATENATE($H645*100," ",$P$8),CONCATENATE($H645," ",$P$8)),'TC Income Limits'!A:I,HLOOKUP(Form!$E645,'TC Income Limits'!$B$1:$I$1,1,FALSE)+1,FALSE)),IF(ISBLANK($L645),"",VLOOKUP(IF($H645&gt;0,CONCATENATE($H645*100," ",$P$8),CONCATENATE($H645," ",$P$8)),'Income Limit'!A:L,HLOOKUP(Form!$E645,'Income Limit'!$E$1:$L$1,1,FALSE)+4,FALSE)))</f>
        <v/>
      </c>
      <c r="T645" s="92" t="str">
        <f>IF(OR(ISBLANK(B645),ISBLANK(E645),ISBLANK(G645),ISBLANK(H645),ISBLANK(L645),ISBLANK(P609)),"",IF(P609="lihtc", VLOOKUP(IF($H645&gt;0,CONCATENATE($H645*100," ",$P$8),CONCATENATE($H645," ",$P$8)),'TC Rent Limits'!A:I,HLOOKUP(Form!$B645+1,'TC Rent Limits'!$B$1:$I$1,1,FALSE)+1,FALSE),IF(P609="state",VLOOKUP(IF($H645&gt;0,CONCATENATE($H645*100," ",$P$8),CONCATENATE($H645," ",$P$8)),'Rent Limit'!A:L,HLOOKUP(Form!$E645,'Rent Limit'!$E$1:$L$1,1,FALSE)+4,FALSE),"")))</f>
        <v/>
      </c>
    </row>
    <row r="646" spans="1:20" x14ac:dyDescent="0.25">
      <c r="A646" s="79"/>
      <c r="B646" s="79"/>
      <c r="C646" s="79"/>
      <c r="D646" s="79"/>
      <c r="E646" s="79"/>
      <c r="F646" s="79"/>
      <c r="G646" s="79"/>
      <c r="H646" s="80"/>
      <c r="I646" s="79"/>
      <c r="J646" s="79"/>
      <c r="K646" s="79"/>
      <c r="L646" s="79"/>
      <c r="M646" s="79"/>
      <c r="N646" s="79"/>
      <c r="O646" s="79"/>
      <c r="P646" s="79"/>
      <c r="Q646" s="79"/>
      <c r="S646" s="57" t="str">
        <f>IF($P$7="LIHTC",IF(ISBLANK($G646),"",VLOOKUP(IF($H646&gt;0,CONCATENATE($H646*100," ",$P$8),CONCATENATE($H646," ",$P$8)),'TC Income Limits'!A:I,HLOOKUP(Form!$E646,'TC Income Limits'!$B$1:$I$1,1,FALSE)+1,FALSE)),IF(ISBLANK($L646),"",VLOOKUP(IF($H646&gt;0,CONCATENATE($H646*100," ",$P$8),CONCATENATE($H646," ",$P$8)),'Income Limit'!A:L,HLOOKUP(Form!$E646,'Income Limit'!$E$1:$L$1,1,FALSE)+4,FALSE)))</f>
        <v/>
      </c>
      <c r="T646" s="92" t="str">
        <f>IF(OR(ISBLANK(B646),ISBLANK(E646),ISBLANK(G646),ISBLANK(H646),ISBLANK(L646),ISBLANK(P610)),"",IF(P610="lihtc", VLOOKUP(IF($H646&gt;0,CONCATENATE($H646*100," ",$P$8),CONCATENATE($H646," ",$P$8)),'TC Rent Limits'!A:I,HLOOKUP(Form!$B646+1,'TC Rent Limits'!$B$1:$I$1,1,FALSE)+1,FALSE),IF(P610="state",VLOOKUP(IF($H646&gt;0,CONCATENATE($H646*100," ",$P$8),CONCATENATE($H646," ",$P$8)),'Rent Limit'!A:L,HLOOKUP(Form!$E646,'Rent Limit'!$E$1:$L$1,1,FALSE)+4,FALSE),"")))</f>
        <v/>
      </c>
    </row>
    <row r="647" spans="1:20" x14ac:dyDescent="0.25">
      <c r="A647" s="79"/>
      <c r="B647" s="79"/>
      <c r="C647" s="79"/>
      <c r="D647" s="79"/>
      <c r="E647" s="79"/>
      <c r="F647" s="79"/>
      <c r="G647" s="79"/>
      <c r="H647" s="80"/>
      <c r="I647" s="79"/>
      <c r="J647" s="79"/>
      <c r="K647" s="79"/>
      <c r="L647" s="79"/>
      <c r="M647" s="79"/>
      <c r="N647" s="79"/>
      <c r="O647" s="79"/>
      <c r="P647" s="79"/>
      <c r="Q647" s="79"/>
      <c r="S647" s="57" t="str">
        <f>IF($P$7="LIHTC",IF(ISBLANK($G647),"",VLOOKUP(IF($H647&gt;0,CONCATENATE($H647*100," ",$P$8),CONCATENATE($H647," ",$P$8)),'TC Income Limits'!A:I,HLOOKUP(Form!$E647,'TC Income Limits'!$B$1:$I$1,1,FALSE)+1,FALSE)),IF(ISBLANK($L647),"",VLOOKUP(IF($H647&gt;0,CONCATENATE($H647*100," ",$P$8),CONCATENATE($H647," ",$P$8)),'Income Limit'!A:L,HLOOKUP(Form!$E647,'Income Limit'!$E$1:$L$1,1,FALSE)+4,FALSE)))</f>
        <v/>
      </c>
      <c r="T647" s="92" t="str">
        <f>IF(OR(ISBLANK(B647),ISBLANK(E647),ISBLANK(G647),ISBLANK(H647),ISBLANK(L647),ISBLANK(P611)),"",IF(P611="lihtc", VLOOKUP(IF($H647&gt;0,CONCATENATE($H647*100," ",$P$8),CONCATENATE($H647," ",$P$8)),'TC Rent Limits'!A:I,HLOOKUP(Form!$B647+1,'TC Rent Limits'!$B$1:$I$1,1,FALSE)+1,FALSE),IF(P611="state",VLOOKUP(IF($H647&gt;0,CONCATENATE($H647*100," ",$P$8),CONCATENATE($H647," ",$P$8)),'Rent Limit'!A:L,HLOOKUP(Form!$E647,'Rent Limit'!$E$1:$L$1,1,FALSE)+4,FALSE),"")))</f>
        <v/>
      </c>
    </row>
    <row r="648" spans="1:20" x14ac:dyDescent="0.25">
      <c r="A648" s="79"/>
      <c r="B648" s="79"/>
      <c r="C648" s="79"/>
      <c r="D648" s="79"/>
      <c r="E648" s="79"/>
      <c r="F648" s="79"/>
      <c r="G648" s="79"/>
      <c r="H648" s="80"/>
      <c r="I648" s="79"/>
      <c r="J648" s="79"/>
      <c r="K648" s="79"/>
      <c r="L648" s="79"/>
      <c r="M648" s="79"/>
      <c r="N648" s="79"/>
      <c r="O648" s="79"/>
      <c r="P648" s="79"/>
      <c r="Q648" s="79"/>
      <c r="S648" s="57" t="str">
        <f>IF($P$7="LIHTC",IF(ISBLANK($G648),"",VLOOKUP(IF($H648&gt;0,CONCATENATE($H648*100," ",$P$8),CONCATENATE($H648," ",$P$8)),'TC Income Limits'!A:I,HLOOKUP(Form!$E648,'TC Income Limits'!$B$1:$I$1,1,FALSE)+1,FALSE)),IF(ISBLANK($L648),"",VLOOKUP(IF($H648&gt;0,CONCATENATE($H648*100," ",$P$8),CONCATENATE($H648," ",$P$8)),'Income Limit'!A:L,HLOOKUP(Form!$E648,'Income Limit'!$E$1:$L$1,1,FALSE)+4,FALSE)))</f>
        <v/>
      </c>
      <c r="T648" s="92" t="str">
        <f>IF(OR(ISBLANK(B648),ISBLANK(E648),ISBLANK(G648),ISBLANK(H648),ISBLANK(L648),ISBLANK(P612)),"",IF(P612="lihtc", VLOOKUP(IF($H648&gt;0,CONCATENATE($H648*100," ",$P$8),CONCATENATE($H648," ",$P$8)),'TC Rent Limits'!A:I,HLOOKUP(Form!$B648+1,'TC Rent Limits'!$B$1:$I$1,1,FALSE)+1,FALSE),IF(P612="state",VLOOKUP(IF($H648&gt;0,CONCATENATE($H648*100," ",$P$8),CONCATENATE($H648," ",$P$8)),'Rent Limit'!A:L,HLOOKUP(Form!$E648,'Rent Limit'!$E$1:$L$1,1,FALSE)+4,FALSE),"")))</f>
        <v/>
      </c>
    </row>
    <row r="649" spans="1:20" x14ac:dyDescent="0.25">
      <c r="A649" s="79"/>
      <c r="B649" s="79"/>
      <c r="C649" s="79"/>
      <c r="D649" s="79"/>
      <c r="E649" s="79"/>
      <c r="F649" s="79"/>
      <c r="G649" s="79"/>
      <c r="H649" s="80"/>
      <c r="I649" s="79"/>
      <c r="J649" s="79"/>
      <c r="K649" s="79"/>
      <c r="L649" s="79"/>
      <c r="M649" s="79"/>
      <c r="N649" s="79"/>
      <c r="O649" s="79"/>
      <c r="P649" s="79"/>
      <c r="Q649" s="79"/>
      <c r="S649" s="57" t="str">
        <f>IF($P$7="LIHTC",IF(ISBLANK($G649),"",VLOOKUP(IF($H649&gt;0,CONCATENATE($H649*100," ",$P$8),CONCATENATE($H649," ",$P$8)),'TC Income Limits'!A:I,HLOOKUP(Form!$E649,'TC Income Limits'!$B$1:$I$1,1,FALSE)+1,FALSE)),IF(ISBLANK($L649),"",VLOOKUP(IF($H649&gt;0,CONCATENATE($H649*100," ",$P$8),CONCATENATE($H649," ",$P$8)),'Income Limit'!A:L,HLOOKUP(Form!$E649,'Income Limit'!$E$1:$L$1,1,FALSE)+4,FALSE)))</f>
        <v/>
      </c>
      <c r="T649" s="92" t="str">
        <f>IF(OR(ISBLANK(B649),ISBLANK(E649),ISBLANK(G649),ISBLANK(H649),ISBLANK(L649),ISBLANK(P613)),"",IF(P613="lihtc", VLOOKUP(IF($H649&gt;0,CONCATENATE($H649*100," ",$P$8),CONCATENATE($H649," ",$P$8)),'TC Rent Limits'!A:I,HLOOKUP(Form!$B649+1,'TC Rent Limits'!$B$1:$I$1,1,FALSE)+1,FALSE),IF(P613="state",VLOOKUP(IF($H649&gt;0,CONCATENATE($H649*100," ",$P$8),CONCATENATE($H649," ",$P$8)),'Rent Limit'!A:L,HLOOKUP(Form!$E649,'Rent Limit'!$E$1:$L$1,1,FALSE)+4,FALSE),"")))</f>
        <v/>
      </c>
    </row>
    <row r="650" spans="1:20" x14ac:dyDescent="0.25">
      <c r="A650" s="79"/>
      <c r="B650" s="79"/>
      <c r="C650" s="79"/>
      <c r="D650" s="79"/>
      <c r="E650" s="79"/>
      <c r="F650" s="79"/>
      <c r="G650" s="79"/>
      <c r="H650" s="80"/>
      <c r="I650" s="79"/>
      <c r="J650" s="79"/>
      <c r="K650" s="79"/>
      <c r="L650" s="79"/>
      <c r="M650" s="79"/>
      <c r="N650" s="79"/>
      <c r="O650" s="79"/>
      <c r="P650" s="79"/>
      <c r="Q650" s="79"/>
      <c r="S650" s="57" t="str">
        <f>IF($P$7="LIHTC",IF(ISBLANK($G650),"",VLOOKUP(IF($H650&gt;0,CONCATENATE($H650*100," ",$P$8),CONCATENATE($H650," ",$P$8)),'TC Income Limits'!A:I,HLOOKUP(Form!$E650,'TC Income Limits'!$B$1:$I$1,1,FALSE)+1,FALSE)),IF(ISBLANK($L650),"",VLOOKUP(IF($H650&gt;0,CONCATENATE($H650*100," ",$P$8),CONCATENATE($H650," ",$P$8)),'Income Limit'!A:L,HLOOKUP(Form!$E650,'Income Limit'!$E$1:$L$1,1,FALSE)+4,FALSE)))</f>
        <v/>
      </c>
      <c r="T650" s="92" t="str">
        <f>IF(OR(ISBLANK(B650),ISBLANK(E650),ISBLANK(G650),ISBLANK(H650),ISBLANK(L650),ISBLANK(P614)),"",IF(P614="lihtc", VLOOKUP(IF($H650&gt;0,CONCATENATE($H650*100," ",$P$8),CONCATENATE($H650," ",$P$8)),'TC Rent Limits'!A:I,HLOOKUP(Form!$B650+1,'TC Rent Limits'!$B$1:$I$1,1,FALSE)+1,FALSE),IF(P614="state",VLOOKUP(IF($H650&gt;0,CONCATENATE($H650*100," ",$P$8),CONCATENATE($H650," ",$P$8)),'Rent Limit'!A:L,HLOOKUP(Form!$E650,'Rent Limit'!$E$1:$L$1,1,FALSE)+4,FALSE),"")))</f>
        <v/>
      </c>
    </row>
    <row r="651" spans="1:20" x14ac:dyDescent="0.25">
      <c r="A651" s="79"/>
      <c r="B651" s="79"/>
      <c r="C651" s="79"/>
      <c r="D651" s="79"/>
      <c r="E651" s="79"/>
      <c r="F651" s="79"/>
      <c r="G651" s="79"/>
      <c r="H651" s="80"/>
      <c r="I651" s="79"/>
      <c r="J651" s="79"/>
      <c r="K651" s="79"/>
      <c r="L651" s="79"/>
      <c r="M651" s="79"/>
      <c r="N651" s="79"/>
      <c r="O651" s="79"/>
      <c r="P651" s="79"/>
      <c r="Q651" s="79"/>
      <c r="S651" s="57" t="str">
        <f>IF($P$7="LIHTC",IF(ISBLANK($G651),"",VLOOKUP(IF($H651&gt;0,CONCATENATE($H651*100," ",$P$8),CONCATENATE($H651," ",$P$8)),'TC Income Limits'!A:I,HLOOKUP(Form!$E651,'TC Income Limits'!$B$1:$I$1,1,FALSE)+1,FALSE)),IF(ISBLANK($L651),"",VLOOKUP(IF($H651&gt;0,CONCATENATE($H651*100," ",$P$8),CONCATENATE($H651," ",$P$8)),'Income Limit'!A:L,HLOOKUP(Form!$E651,'Income Limit'!$E$1:$L$1,1,FALSE)+4,FALSE)))</f>
        <v/>
      </c>
      <c r="T651" s="92" t="str">
        <f>IF(OR(ISBLANK(B651),ISBLANK(E651),ISBLANK(G651),ISBLANK(H651),ISBLANK(L651),ISBLANK(P615)),"",IF(P615="lihtc", VLOOKUP(IF($H651&gt;0,CONCATENATE($H651*100," ",$P$8),CONCATENATE($H651," ",$P$8)),'TC Rent Limits'!A:I,HLOOKUP(Form!$B651+1,'TC Rent Limits'!$B$1:$I$1,1,FALSE)+1,FALSE),IF(P615="state",VLOOKUP(IF($H651&gt;0,CONCATENATE($H651*100," ",$P$8),CONCATENATE($H651," ",$P$8)),'Rent Limit'!A:L,HLOOKUP(Form!$E651,'Rent Limit'!$E$1:$L$1,1,FALSE)+4,FALSE),"")))</f>
        <v/>
      </c>
    </row>
    <row r="652" spans="1:20" x14ac:dyDescent="0.25">
      <c r="A652" s="79"/>
      <c r="B652" s="79"/>
      <c r="C652" s="79"/>
      <c r="D652" s="79"/>
      <c r="E652" s="79"/>
      <c r="F652" s="79"/>
      <c r="G652" s="79"/>
      <c r="H652" s="80"/>
      <c r="I652" s="79"/>
      <c r="J652" s="79"/>
      <c r="K652" s="79"/>
      <c r="L652" s="79"/>
      <c r="M652" s="79"/>
      <c r="N652" s="79"/>
      <c r="O652" s="79"/>
      <c r="P652" s="79"/>
      <c r="Q652" s="79"/>
      <c r="S652" s="57" t="str">
        <f>IF($P$7="LIHTC",IF(ISBLANK($G652),"",VLOOKUP(IF($H652&gt;0,CONCATENATE($H652*100," ",$P$8),CONCATENATE($H652," ",$P$8)),'TC Income Limits'!A:I,HLOOKUP(Form!$E652,'TC Income Limits'!$B$1:$I$1,1,FALSE)+1,FALSE)),IF(ISBLANK($L652),"",VLOOKUP(IF($H652&gt;0,CONCATENATE($H652*100," ",$P$8),CONCATENATE($H652," ",$P$8)),'Income Limit'!A:L,HLOOKUP(Form!$E652,'Income Limit'!$E$1:$L$1,1,FALSE)+4,FALSE)))</f>
        <v/>
      </c>
      <c r="T652" s="92" t="str">
        <f>IF(OR(ISBLANK(B652),ISBLANK(E652),ISBLANK(G652),ISBLANK(H652),ISBLANK(L652),ISBLANK(P616)),"",IF(P616="lihtc", VLOOKUP(IF($H652&gt;0,CONCATENATE($H652*100," ",$P$8),CONCATENATE($H652," ",$P$8)),'TC Rent Limits'!A:I,HLOOKUP(Form!$B652+1,'TC Rent Limits'!$B$1:$I$1,1,FALSE)+1,FALSE),IF(P616="state",VLOOKUP(IF($H652&gt;0,CONCATENATE($H652*100," ",$P$8),CONCATENATE($H652," ",$P$8)),'Rent Limit'!A:L,HLOOKUP(Form!$E652,'Rent Limit'!$E$1:$L$1,1,FALSE)+4,FALSE),"")))</f>
        <v/>
      </c>
    </row>
    <row r="653" spans="1:20" x14ac:dyDescent="0.25">
      <c r="A653" s="79"/>
      <c r="B653" s="79"/>
      <c r="C653" s="79"/>
      <c r="D653" s="79"/>
      <c r="E653" s="79"/>
      <c r="F653" s="79"/>
      <c r="G653" s="79"/>
      <c r="H653" s="80"/>
      <c r="I653" s="79"/>
      <c r="J653" s="79"/>
      <c r="K653" s="79"/>
      <c r="L653" s="79"/>
      <c r="M653" s="79"/>
      <c r="N653" s="79"/>
      <c r="O653" s="79"/>
      <c r="P653" s="79"/>
      <c r="Q653" s="79"/>
      <c r="S653" s="57" t="str">
        <f>IF($P$7="LIHTC",IF(ISBLANK($G653),"",VLOOKUP(IF($H653&gt;0,CONCATENATE($H653*100," ",$P$8),CONCATENATE($H653," ",$P$8)),'TC Income Limits'!A:I,HLOOKUP(Form!$E653,'TC Income Limits'!$B$1:$I$1,1,FALSE)+1,FALSE)),IF(ISBLANK($L653),"",VLOOKUP(IF($H653&gt;0,CONCATENATE($H653*100," ",$P$8),CONCATENATE($H653," ",$P$8)),'Income Limit'!A:L,HLOOKUP(Form!$E653,'Income Limit'!$E$1:$L$1,1,FALSE)+4,FALSE)))</f>
        <v/>
      </c>
      <c r="T653" s="92" t="str">
        <f>IF(OR(ISBLANK(B653),ISBLANK(E653),ISBLANK(G653),ISBLANK(H653),ISBLANK(L653),ISBLANK(P617)),"",IF(P617="lihtc", VLOOKUP(IF($H653&gt;0,CONCATENATE($H653*100," ",$P$8),CONCATENATE($H653," ",$P$8)),'TC Rent Limits'!A:I,HLOOKUP(Form!$B653+1,'TC Rent Limits'!$B$1:$I$1,1,FALSE)+1,FALSE),IF(P617="state",VLOOKUP(IF($H653&gt;0,CONCATENATE($H653*100," ",$P$8),CONCATENATE($H653," ",$P$8)),'Rent Limit'!A:L,HLOOKUP(Form!$E653,'Rent Limit'!$E$1:$L$1,1,FALSE)+4,FALSE),"")))</f>
        <v/>
      </c>
    </row>
    <row r="654" spans="1:20" x14ac:dyDescent="0.25">
      <c r="A654" s="79"/>
      <c r="B654" s="79"/>
      <c r="C654" s="79"/>
      <c r="D654" s="79"/>
      <c r="E654" s="79"/>
      <c r="F654" s="79"/>
      <c r="G654" s="79"/>
      <c r="H654" s="80"/>
      <c r="I654" s="79"/>
      <c r="J654" s="79"/>
      <c r="K654" s="79"/>
      <c r="L654" s="79"/>
      <c r="M654" s="79"/>
      <c r="N654" s="79"/>
      <c r="O654" s="79"/>
      <c r="P654" s="79"/>
      <c r="Q654" s="79"/>
      <c r="S654" s="57" t="str">
        <f>IF($P$7="LIHTC",IF(ISBLANK($G654),"",VLOOKUP(IF($H654&gt;0,CONCATENATE($H654*100," ",$P$8),CONCATENATE($H654," ",$P$8)),'TC Income Limits'!A:I,HLOOKUP(Form!$E654,'TC Income Limits'!$B$1:$I$1,1,FALSE)+1,FALSE)),IF(ISBLANK($L654),"",VLOOKUP(IF($H654&gt;0,CONCATENATE($H654*100," ",$P$8),CONCATENATE($H654," ",$P$8)),'Income Limit'!A:L,HLOOKUP(Form!$E654,'Income Limit'!$E$1:$L$1,1,FALSE)+4,FALSE)))</f>
        <v/>
      </c>
      <c r="T654" s="92" t="str">
        <f>IF(OR(ISBLANK(B654),ISBLANK(E654),ISBLANK(G654),ISBLANK(H654),ISBLANK(L654),ISBLANK(P618)),"",IF(P618="lihtc", VLOOKUP(IF($H654&gt;0,CONCATENATE($H654*100," ",$P$8),CONCATENATE($H654," ",$P$8)),'TC Rent Limits'!A:I,HLOOKUP(Form!$B654+1,'TC Rent Limits'!$B$1:$I$1,1,FALSE)+1,FALSE),IF(P618="state",VLOOKUP(IF($H654&gt;0,CONCATENATE($H654*100," ",$P$8),CONCATENATE($H654," ",$P$8)),'Rent Limit'!A:L,HLOOKUP(Form!$E654,'Rent Limit'!$E$1:$L$1,1,FALSE)+4,FALSE),"")))</f>
        <v/>
      </c>
    </row>
    <row r="655" spans="1:20" x14ac:dyDescent="0.25">
      <c r="A655" s="79"/>
      <c r="B655" s="79"/>
      <c r="C655" s="79"/>
      <c r="D655" s="79"/>
      <c r="E655" s="79"/>
      <c r="F655" s="79"/>
      <c r="G655" s="79"/>
      <c r="H655" s="80"/>
      <c r="I655" s="79"/>
      <c r="J655" s="79"/>
      <c r="K655" s="79"/>
      <c r="L655" s="79"/>
      <c r="M655" s="79"/>
      <c r="N655" s="79"/>
      <c r="O655" s="79"/>
      <c r="P655" s="79"/>
      <c r="Q655" s="79"/>
      <c r="S655" s="57" t="str">
        <f>IF($P$7="LIHTC",IF(ISBLANK($G655),"",VLOOKUP(IF($H655&gt;0,CONCATENATE($H655*100," ",$P$8),CONCATENATE($H655," ",$P$8)),'TC Income Limits'!A:I,HLOOKUP(Form!$E655,'TC Income Limits'!$B$1:$I$1,1,FALSE)+1,FALSE)),IF(ISBLANK($L655),"",VLOOKUP(IF($H655&gt;0,CONCATENATE($H655*100," ",$P$8),CONCATENATE($H655," ",$P$8)),'Income Limit'!A:L,HLOOKUP(Form!$E655,'Income Limit'!$E$1:$L$1,1,FALSE)+4,FALSE)))</f>
        <v/>
      </c>
      <c r="T655" s="92" t="str">
        <f>IF(OR(ISBLANK(B655),ISBLANK(E655),ISBLANK(G655),ISBLANK(H655),ISBLANK(L655),ISBLANK(P619)),"",IF(P619="lihtc", VLOOKUP(IF($H655&gt;0,CONCATENATE($H655*100," ",$P$8),CONCATENATE($H655," ",$P$8)),'TC Rent Limits'!A:I,HLOOKUP(Form!$B655+1,'TC Rent Limits'!$B$1:$I$1,1,FALSE)+1,FALSE),IF(P619="state",VLOOKUP(IF($H655&gt;0,CONCATENATE($H655*100," ",$P$8),CONCATENATE($H655," ",$P$8)),'Rent Limit'!A:L,HLOOKUP(Form!$E655,'Rent Limit'!$E$1:$L$1,1,FALSE)+4,FALSE),"")))</f>
        <v/>
      </c>
    </row>
    <row r="656" spans="1:20" x14ac:dyDescent="0.25">
      <c r="A656" s="79"/>
      <c r="B656" s="79"/>
      <c r="C656" s="79"/>
      <c r="D656" s="79"/>
      <c r="E656" s="79"/>
      <c r="F656" s="79"/>
      <c r="G656" s="79"/>
      <c r="H656" s="80"/>
      <c r="I656" s="79"/>
      <c r="J656" s="79"/>
      <c r="K656" s="79"/>
      <c r="L656" s="79"/>
      <c r="M656" s="79"/>
      <c r="N656" s="79"/>
      <c r="O656" s="79"/>
      <c r="P656" s="79"/>
      <c r="Q656" s="79"/>
      <c r="S656" s="57" t="str">
        <f>IF($P$7="LIHTC",IF(ISBLANK($G656),"",VLOOKUP(IF($H656&gt;0,CONCATENATE($H656*100," ",$P$8),CONCATENATE($H656," ",$P$8)),'TC Income Limits'!A:I,HLOOKUP(Form!$E656,'TC Income Limits'!$B$1:$I$1,1,FALSE)+1,FALSE)),IF(ISBLANK($L656),"",VLOOKUP(IF($H656&gt;0,CONCATENATE($H656*100," ",$P$8),CONCATENATE($H656," ",$P$8)),'Income Limit'!A:L,HLOOKUP(Form!$E656,'Income Limit'!$E$1:$L$1,1,FALSE)+4,FALSE)))</f>
        <v/>
      </c>
      <c r="T656" s="92" t="str">
        <f>IF(OR(ISBLANK(B656),ISBLANK(E656),ISBLANK(G656),ISBLANK(H656),ISBLANK(L656),ISBLANK(P620)),"",IF(P620="lihtc", VLOOKUP(IF($H656&gt;0,CONCATENATE($H656*100," ",$P$8),CONCATENATE($H656," ",$P$8)),'TC Rent Limits'!A:I,HLOOKUP(Form!$B656+1,'TC Rent Limits'!$B$1:$I$1,1,FALSE)+1,FALSE),IF(P620="state",VLOOKUP(IF($H656&gt;0,CONCATENATE($H656*100," ",$P$8),CONCATENATE($H656," ",$P$8)),'Rent Limit'!A:L,HLOOKUP(Form!$E656,'Rent Limit'!$E$1:$L$1,1,FALSE)+4,FALSE),"")))</f>
        <v/>
      </c>
    </row>
    <row r="657" spans="1:20" x14ac:dyDescent="0.25">
      <c r="A657" s="79"/>
      <c r="B657" s="79"/>
      <c r="C657" s="79"/>
      <c r="D657" s="79"/>
      <c r="E657" s="79"/>
      <c r="F657" s="79"/>
      <c r="G657" s="79"/>
      <c r="H657" s="80"/>
      <c r="I657" s="79"/>
      <c r="J657" s="79"/>
      <c r="K657" s="79"/>
      <c r="L657" s="79"/>
      <c r="M657" s="79"/>
      <c r="N657" s="79"/>
      <c r="O657" s="79"/>
      <c r="P657" s="79"/>
      <c r="Q657" s="79"/>
      <c r="S657" s="57" t="str">
        <f>IF($P$7="LIHTC",IF(ISBLANK($G657),"",VLOOKUP(IF($H657&gt;0,CONCATENATE($H657*100," ",$P$8),CONCATENATE($H657," ",$P$8)),'TC Income Limits'!A:I,HLOOKUP(Form!$E657,'TC Income Limits'!$B$1:$I$1,1,FALSE)+1,FALSE)),IF(ISBLANK($L657),"",VLOOKUP(IF($H657&gt;0,CONCATENATE($H657*100," ",$P$8),CONCATENATE($H657," ",$P$8)),'Income Limit'!A:L,HLOOKUP(Form!$E657,'Income Limit'!$E$1:$L$1,1,FALSE)+4,FALSE)))</f>
        <v/>
      </c>
      <c r="T657" s="92" t="str">
        <f>IF(OR(ISBLANK(B657),ISBLANK(E657),ISBLANK(G657),ISBLANK(H657),ISBLANK(L657),ISBLANK(P621)),"",IF(P621="lihtc", VLOOKUP(IF($H657&gt;0,CONCATENATE($H657*100," ",$P$8),CONCATENATE($H657," ",$P$8)),'TC Rent Limits'!A:I,HLOOKUP(Form!$B657+1,'TC Rent Limits'!$B$1:$I$1,1,FALSE)+1,FALSE),IF(P621="state",VLOOKUP(IF($H657&gt;0,CONCATENATE($H657*100," ",$P$8),CONCATENATE($H657," ",$P$8)),'Rent Limit'!A:L,HLOOKUP(Form!$E657,'Rent Limit'!$E$1:$L$1,1,FALSE)+4,FALSE),"")))</f>
        <v/>
      </c>
    </row>
    <row r="658" spans="1:20" x14ac:dyDescent="0.25">
      <c r="A658" s="79"/>
      <c r="B658" s="79"/>
      <c r="C658" s="79"/>
      <c r="D658" s="79"/>
      <c r="E658" s="79"/>
      <c r="F658" s="79"/>
      <c r="G658" s="79"/>
      <c r="H658" s="80"/>
      <c r="I658" s="79"/>
      <c r="J658" s="79"/>
      <c r="K658" s="79"/>
      <c r="L658" s="79"/>
      <c r="M658" s="79"/>
      <c r="N658" s="79"/>
      <c r="O658" s="79"/>
      <c r="P658" s="79"/>
      <c r="Q658" s="79"/>
      <c r="S658" s="57" t="str">
        <f>IF($P$7="LIHTC",IF(ISBLANK($G658),"",VLOOKUP(IF($H658&gt;0,CONCATENATE($H658*100," ",$P$8),CONCATENATE($H658," ",$P$8)),'TC Income Limits'!A:I,HLOOKUP(Form!$E658,'TC Income Limits'!$B$1:$I$1,1,FALSE)+1,FALSE)),IF(ISBLANK($L658),"",VLOOKUP(IF($H658&gt;0,CONCATENATE($H658*100," ",$P$8),CONCATENATE($H658," ",$P$8)),'Income Limit'!A:L,HLOOKUP(Form!$E658,'Income Limit'!$E$1:$L$1,1,FALSE)+4,FALSE)))</f>
        <v/>
      </c>
      <c r="T658" s="92" t="str">
        <f>IF(OR(ISBLANK(B658),ISBLANK(E658),ISBLANK(G658),ISBLANK(H658),ISBLANK(L658),ISBLANK(P622)),"",IF(P622="lihtc", VLOOKUP(IF($H658&gt;0,CONCATENATE($H658*100," ",$P$8),CONCATENATE($H658," ",$P$8)),'TC Rent Limits'!A:I,HLOOKUP(Form!$B658+1,'TC Rent Limits'!$B$1:$I$1,1,FALSE)+1,FALSE),IF(P622="state",VLOOKUP(IF($H658&gt;0,CONCATENATE($H658*100," ",$P$8),CONCATENATE($H658," ",$P$8)),'Rent Limit'!A:L,HLOOKUP(Form!$E658,'Rent Limit'!$E$1:$L$1,1,FALSE)+4,FALSE),"")))</f>
        <v/>
      </c>
    </row>
    <row r="659" spans="1:20" x14ac:dyDescent="0.25">
      <c r="A659" s="79"/>
      <c r="B659" s="79"/>
      <c r="C659" s="79"/>
      <c r="D659" s="79"/>
      <c r="E659" s="79"/>
      <c r="F659" s="79"/>
      <c r="G659" s="79"/>
      <c r="H659" s="80"/>
      <c r="I659" s="79"/>
      <c r="J659" s="79"/>
      <c r="K659" s="79"/>
      <c r="L659" s="79"/>
      <c r="M659" s="79"/>
      <c r="N659" s="79"/>
      <c r="O659" s="79"/>
      <c r="P659" s="79"/>
      <c r="Q659" s="79"/>
      <c r="S659" s="57" t="str">
        <f>IF($P$7="LIHTC",IF(ISBLANK($G659),"",VLOOKUP(IF($H659&gt;0,CONCATENATE($H659*100," ",$P$8),CONCATENATE($H659," ",$P$8)),'TC Income Limits'!A:I,HLOOKUP(Form!$E659,'TC Income Limits'!$B$1:$I$1,1,FALSE)+1,FALSE)),IF(ISBLANK($L659),"",VLOOKUP(IF($H659&gt;0,CONCATENATE($H659*100," ",$P$8),CONCATENATE($H659," ",$P$8)),'Income Limit'!A:L,HLOOKUP(Form!$E659,'Income Limit'!$E$1:$L$1,1,FALSE)+4,FALSE)))</f>
        <v/>
      </c>
      <c r="T659" s="92" t="str">
        <f>IF(OR(ISBLANK(B659),ISBLANK(E659),ISBLANK(G659),ISBLANK(H659),ISBLANK(L659),ISBLANK(P623)),"",IF(P623="lihtc", VLOOKUP(IF($H659&gt;0,CONCATENATE($H659*100," ",$P$8),CONCATENATE($H659," ",$P$8)),'TC Rent Limits'!A:I,HLOOKUP(Form!$B659+1,'TC Rent Limits'!$B$1:$I$1,1,FALSE)+1,FALSE),IF(P623="state",VLOOKUP(IF($H659&gt;0,CONCATENATE($H659*100," ",$P$8),CONCATENATE($H659," ",$P$8)),'Rent Limit'!A:L,HLOOKUP(Form!$E659,'Rent Limit'!$E$1:$L$1,1,FALSE)+4,FALSE),"")))</f>
        <v/>
      </c>
    </row>
    <row r="660" spans="1:20" x14ac:dyDescent="0.25">
      <c r="A660" s="79"/>
      <c r="B660" s="79"/>
      <c r="C660" s="79"/>
      <c r="D660" s="79"/>
      <c r="E660" s="79"/>
      <c r="F660" s="79"/>
      <c r="G660" s="79"/>
      <c r="H660" s="80"/>
      <c r="I660" s="79"/>
      <c r="J660" s="79"/>
      <c r="K660" s="79"/>
      <c r="L660" s="79"/>
      <c r="M660" s="79"/>
      <c r="N660" s="79"/>
      <c r="O660" s="79"/>
      <c r="P660" s="79"/>
      <c r="Q660" s="79"/>
      <c r="S660" s="57" t="str">
        <f>IF($P$7="LIHTC",IF(ISBLANK($G660),"",VLOOKUP(IF($H660&gt;0,CONCATENATE($H660*100," ",$P$8),CONCATENATE($H660," ",$P$8)),'TC Income Limits'!A:I,HLOOKUP(Form!$E660,'TC Income Limits'!$B$1:$I$1,1,FALSE)+1,FALSE)),IF(ISBLANK($L660),"",VLOOKUP(IF($H660&gt;0,CONCATENATE($H660*100," ",$P$8),CONCATENATE($H660," ",$P$8)),'Income Limit'!A:L,HLOOKUP(Form!$E660,'Income Limit'!$E$1:$L$1,1,FALSE)+4,FALSE)))</f>
        <v/>
      </c>
      <c r="T660" s="92" t="str">
        <f>IF(OR(ISBLANK(B660),ISBLANK(E660),ISBLANK(G660),ISBLANK(H660),ISBLANK(L660),ISBLANK(P624)),"",IF(P624="lihtc", VLOOKUP(IF($H660&gt;0,CONCATENATE($H660*100," ",$P$8),CONCATENATE($H660," ",$P$8)),'TC Rent Limits'!A:I,HLOOKUP(Form!$B660+1,'TC Rent Limits'!$B$1:$I$1,1,FALSE)+1,FALSE),IF(P624="state",VLOOKUP(IF($H660&gt;0,CONCATENATE($H660*100," ",$P$8),CONCATENATE($H660," ",$P$8)),'Rent Limit'!A:L,HLOOKUP(Form!$E660,'Rent Limit'!$E$1:$L$1,1,FALSE)+4,FALSE),"")))</f>
        <v/>
      </c>
    </row>
    <row r="661" spans="1:20" x14ac:dyDescent="0.25">
      <c r="A661" s="79"/>
      <c r="B661" s="79"/>
      <c r="C661" s="79"/>
      <c r="D661" s="79"/>
      <c r="E661" s="79"/>
      <c r="F661" s="79"/>
      <c r="G661" s="79"/>
      <c r="H661" s="80"/>
      <c r="I661" s="79"/>
      <c r="J661" s="79"/>
      <c r="K661" s="79"/>
      <c r="L661" s="79"/>
      <c r="M661" s="79"/>
      <c r="N661" s="79"/>
      <c r="O661" s="79"/>
      <c r="P661" s="79"/>
      <c r="Q661" s="79"/>
      <c r="S661" s="57" t="str">
        <f>IF($P$7="LIHTC",IF(ISBLANK($G661),"",VLOOKUP(IF($H661&gt;0,CONCATENATE($H661*100," ",$P$8),CONCATENATE($H661," ",$P$8)),'TC Income Limits'!A:I,HLOOKUP(Form!$E661,'TC Income Limits'!$B$1:$I$1,1,FALSE)+1,FALSE)),IF(ISBLANK($L661),"",VLOOKUP(IF($H661&gt;0,CONCATENATE($H661*100," ",$P$8),CONCATENATE($H661," ",$P$8)),'Income Limit'!A:L,HLOOKUP(Form!$E661,'Income Limit'!$E$1:$L$1,1,FALSE)+4,FALSE)))</f>
        <v/>
      </c>
      <c r="T661" s="92" t="str">
        <f>IF(OR(ISBLANK(B661),ISBLANK(E661),ISBLANK(G661),ISBLANK(H661),ISBLANK(L661),ISBLANK(P625)),"",IF(P625="lihtc", VLOOKUP(IF($H661&gt;0,CONCATENATE($H661*100," ",$P$8),CONCATENATE($H661," ",$P$8)),'TC Rent Limits'!A:I,HLOOKUP(Form!$B661+1,'TC Rent Limits'!$B$1:$I$1,1,FALSE)+1,FALSE),IF(P625="state",VLOOKUP(IF($H661&gt;0,CONCATENATE($H661*100," ",$P$8),CONCATENATE($H661," ",$P$8)),'Rent Limit'!A:L,HLOOKUP(Form!$E661,'Rent Limit'!$E$1:$L$1,1,FALSE)+4,FALSE),"")))</f>
        <v/>
      </c>
    </row>
    <row r="662" spans="1:20" x14ac:dyDescent="0.25">
      <c r="A662" s="79"/>
      <c r="B662" s="79"/>
      <c r="C662" s="79"/>
      <c r="D662" s="79"/>
      <c r="E662" s="79"/>
      <c r="F662" s="79"/>
      <c r="G662" s="79"/>
      <c r="H662" s="80"/>
      <c r="I662" s="79"/>
      <c r="J662" s="79"/>
      <c r="K662" s="79"/>
      <c r="L662" s="79"/>
      <c r="M662" s="79"/>
      <c r="N662" s="79"/>
      <c r="O662" s="79"/>
      <c r="P662" s="79"/>
      <c r="Q662" s="79"/>
      <c r="S662" s="57" t="str">
        <f>IF($P$7="LIHTC",IF(ISBLANK($G662),"",VLOOKUP(IF($H662&gt;0,CONCATENATE($H662*100," ",$P$8),CONCATENATE($H662," ",$P$8)),'TC Income Limits'!A:I,HLOOKUP(Form!$E662,'TC Income Limits'!$B$1:$I$1,1,FALSE)+1,FALSE)),IF(ISBLANK($L662),"",VLOOKUP(IF($H662&gt;0,CONCATENATE($H662*100," ",$P$8),CONCATENATE($H662," ",$P$8)),'Income Limit'!A:L,HLOOKUP(Form!$E662,'Income Limit'!$E$1:$L$1,1,FALSE)+4,FALSE)))</f>
        <v/>
      </c>
      <c r="T662" s="92" t="str">
        <f>IF(OR(ISBLANK(B662),ISBLANK(E662),ISBLANK(G662),ISBLANK(H662),ISBLANK(L662),ISBLANK(P626)),"",IF(P626="lihtc", VLOOKUP(IF($H662&gt;0,CONCATENATE($H662*100," ",$P$8),CONCATENATE($H662," ",$P$8)),'TC Rent Limits'!A:I,HLOOKUP(Form!$B662+1,'TC Rent Limits'!$B$1:$I$1,1,FALSE)+1,FALSE),IF(P626="state",VLOOKUP(IF($H662&gt;0,CONCATENATE($H662*100," ",$P$8),CONCATENATE($H662," ",$P$8)),'Rent Limit'!A:L,HLOOKUP(Form!$E662,'Rent Limit'!$E$1:$L$1,1,FALSE)+4,FALSE),"")))</f>
        <v/>
      </c>
    </row>
    <row r="663" spans="1:20" x14ac:dyDescent="0.25">
      <c r="A663" s="79"/>
      <c r="B663" s="79"/>
      <c r="C663" s="79"/>
      <c r="D663" s="79"/>
      <c r="E663" s="79"/>
      <c r="F663" s="79"/>
      <c r="G663" s="79"/>
      <c r="H663" s="80"/>
      <c r="I663" s="79"/>
      <c r="J663" s="79"/>
      <c r="K663" s="79"/>
      <c r="L663" s="79"/>
      <c r="M663" s="79"/>
      <c r="N663" s="79"/>
      <c r="O663" s="79"/>
      <c r="P663" s="79"/>
      <c r="Q663" s="79"/>
      <c r="S663" s="57" t="str">
        <f>IF($P$7="LIHTC",IF(ISBLANK($G663),"",VLOOKUP(IF($H663&gt;0,CONCATENATE($H663*100," ",$P$8),CONCATENATE($H663," ",$P$8)),'TC Income Limits'!A:I,HLOOKUP(Form!$E663,'TC Income Limits'!$B$1:$I$1,1,FALSE)+1,FALSE)),IF(ISBLANK($L663),"",VLOOKUP(IF($H663&gt;0,CONCATENATE($H663*100," ",$P$8),CONCATENATE($H663," ",$P$8)),'Income Limit'!A:L,HLOOKUP(Form!$E663,'Income Limit'!$E$1:$L$1,1,FALSE)+4,FALSE)))</f>
        <v/>
      </c>
      <c r="T663" s="92" t="str">
        <f>IF(OR(ISBLANK(B663),ISBLANK(E663),ISBLANK(G663),ISBLANK(H663),ISBLANK(L663),ISBLANK(P627)),"",IF(P627="lihtc", VLOOKUP(IF($H663&gt;0,CONCATENATE($H663*100," ",$P$8),CONCATENATE($H663," ",$P$8)),'TC Rent Limits'!A:I,HLOOKUP(Form!$B663+1,'TC Rent Limits'!$B$1:$I$1,1,FALSE)+1,FALSE),IF(P627="state",VLOOKUP(IF($H663&gt;0,CONCATENATE($H663*100," ",$P$8),CONCATENATE($H663," ",$P$8)),'Rent Limit'!A:L,HLOOKUP(Form!$E663,'Rent Limit'!$E$1:$L$1,1,FALSE)+4,FALSE),"")))</f>
        <v/>
      </c>
    </row>
    <row r="664" spans="1:20" x14ac:dyDescent="0.25">
      <c r="A664" s="79"/>
      <c r="B664" s="79"/>
      <c r="C664" s="79"/>
      <c r="D664" s="79"/>
      <c r="E664" s="79"/>
      <c r="F664" s="79"/>
      <c r="G664" s="79"/>
      <c r="H664" s="80"/>
      <c r="I664" s="79"/>
      <c r="J664" s="79"/>
      <c r="K664" s="79"/>
      <c r="L664" s="79"/>
      <c r="M664" s="79"/>
      <c r="N664" s="79"/>
      <c r="O664" s="79"/>
      <c r="P664" s="79"/>
      <c r="Q664" s="79"/>
      <c r="S664" s="57" t="str">
        <f>IF($P$7="LIHTC",IF(ISBLANK($G664),"",VLOOKUP(IF($H664&gt;0,CONCATENATE($H664*100," ",$P$8),CONCATENATE($H664," ",$P$8)),'TC Income Limits'!A:I,HLOOKUP(Form!$E664,'TC Income Limits'!$B$1:$I$1,1,FALSE)+1,FALSE)),IF(ISBLANK($L664),"",VLOOKUP(IF($H664&gt;0,CONCATENATE($H664*100," ",$P$8),CONCATENATE($H664," ",$P$8)),'Income Limit'!A:L,HLOOKUP(Form!$E664,'Income Limit'!$E$1:$L$1,1,FALSE)+4,FALSE)))</f>
        <v/>
      </c>
      <c r="T664" s="92" t="str">
        <f>IF(OR(ISBLANK(B664),ISBLANK(E664),ISBLANK(G664),ISBLANK(H664),ISBLANK(L664),ISBLANK(P628)),"",IF(P628="lihtc", VLOOKUP(IF($H664&gt;0,CONCATENATE($H664*100," ",$P$8),CONCATENATE($H664," ",$P$8)),'TC Rent Limits'!A:I,HLOOKUP(Form!$B664+1,'TC Rent Limits'!$B$1:$I$1,1,FALSE)+1,FALSE),IF(P628="state",VLOOKUP(IF($H664&gt;0,CONCATENATE($H664*100," ",$P$8),CONCATENATE($H664," ",$P$8)),'Rent Limit'!A:L,HLOOKUP(Form!$E664,'Rent Limit'!$E$1:$L$1,1,FALSE)+4,FALSE),"")))</f>
        <v/>
      </c>
    </row>
    <row r="665" spans="1:20" x14ac:dyDescent="0.25">
      <c r="A665" s="79"/>
      <c r="B665" s="79"/>
      <c r="C665" s="79"/>
      <c r="D665" s="79"/>
      <c r="E665" s="79"/>
      <c r="F665" s="79"/>
      <c r="G665" s="79"/>
      <c r="H665" s="80"/>
      <c r="I665" s="79"/>
      <c r="J665" s="79"/>
      <c r="K665" s="79"/>
      <c r="L665" s="79"/>
      <c r="M665" s="79"/>
      <c r="N665" s="79"/>
      <c r="O665" s="79"/>
      <c r="P665" s="79"/>
      <c r="Q665" s="79"/>
      <c r="S665" s="57" t="str">
        <f>IF($P$7="LIHTC",IF(ISBLANK($G665),"",VLOOKUP(IF($H665&gt;0,CONCATENATE($H665*100," ",$P$8),CONCATENATE($H665," ",$P$8)),'TC Income Limits'!A:I,HLOOKUP(Form!$E665,'TC Income Limits'!$B$1:$I$1,1,FALSE)+1,FALSE)),IF(ISBLANK($L665),"",VLOOKUP(IF($H665&gt;0,CONCATENATE($H665*100," ",$P$8),CONCATENATE($H665," ",$P$8)),'Income Limit'!A:L,HLOOKUP(Form!$E665,'Income Limit'!$E$1:$L$1,1,FALSE)+4,FALSE)))</f>
        <v/>
      </c>
      <c r="T665" s="92" t="str">
        <f>IF(OR(ISBLANK(B665),ISBLANK(E665),ISBLANK(G665),ISBLANK(H665),ISBLANK(L665),ISBLANK(P629)),"",IF(P629="lihtc", VLOOKUP(IF($H665&gt;0,CONCATENATE($H665*100," ",$P$8),CONCATENATE($H665," ",$P$8)),'TC Rent Limits'!A:I,HLOOKUP(Form!$B665+1,'TC Rent Limits'!$B$1:$I$1,1,FALSE)+1,FALSE),IF(P629="state",VLOOKUP(IF($H665&gt;0,CONCATENATE($H665*100," ",$P$8),CONCATENATE($H665," ",$P$8)),'Rent Limit'!A:L,HLOOKUP(Form!$E665,'Rent Limit'!$E$1:$L$1,1,FALSE)+4,FALSE),"")))</f>
        <v/>
      </c>
    </row>
    <row r="666" spans="1:20" x14ac:dyDescent="0.25">
      <c r="A666" s="79"/>
      <c r="B666" s="79"/>
      <c r="C666" s="79"/>
      <c r="D666" s="79"/>
      <c r="E666" s="79"/>
      <c r="F666" s="79"/>
      <c r="G666" s="79"/>
      <c r="H666" s="80"/>
      <c r="I666" s="79"/>
      <c r="J666" s="79"/>
      <c r="K666" s="79"/>
      <c r="L666" s="79"/>
      <c r="M666" s="79"/>
      <c r="N666" s="79"/>
      <c r="O666" s="79"/>
      <c r="P666" s="79"/>
      <c r="Q666" s="79"/>
      <c r="S666" s="57" t="str">
        <f>IF($P$7="LIHTC",IF(ISBLANK($G666),"",VLOOKUP(IF($H666&gt;0,CONCATENATE($H666*100," ",$P$8),CONCATENATE($H666," ",$P$8)),'TC Income Limits'!A:I,HLOOKUP(Form!$E666,'TC Income Limits'!$B$1:$I$1,1,FALSE)+1,FALSE)),IF(ISBLANK($L666),"",VLOOKUP(IF($H666&gt;0,CONCATENATE($H666*100," ",$P$8),CONCATENATE($H666," ",$P$8)),'Income Limit'!A:L,HLOOKUP(Form!$E666,'Income Limit'!$E$1:$L$1,1,FALSE)+4,FALSE)))</f>
        <v/>
      </c>
      <c r="T666" s="92" t="str">
        <f>IF(OR(ISBLANK(B666),ISBLANK(E666),ISBLANK(G666),ISBLANK(H666),ISBLANK(L666),ISBLANK(P630)),"",IF(P630="lihtc", VLOOKUP(IF($H666&gt;0,CONCATENATE($H666*100," ",$P$8),CONCATENATE($H666," ",$P$8)),'TC Rent Limits'!A:I,HLOOKUP(Form!$B666+1,'TC Rent Limits'!$B$1:$I$1,1,FALSE)+1,FALSE),IF(P630="state",VLOOKUP(IF($H666&gt;0,CONCATENATE($H666*100," ",$P$8),CONCATENATE($H666," ",$P$8)),'Rent Limit'!A:L,HLOOKUP(Form!$E666,'Rent Limit'!$E$1:$L$1,1,FALSE)+4,FALSE),"")))</f>
        <v/>
      </c>
    </row>
    <row r="667" spans="1:20" x14ac:dyDescent="0.25">
      <c r="A667" s="79"/>
      <c r="B667" s="79"/>
      <c r="C667" s="79"/>
      <c r="D667" s="79"/>
      <c r="E667" s="79"/>
      <c r="F667" s="79"/>
      <c r="G667" s="79"/>
      <c r="H667" s="80"/>
      <c r="I667" s="79"/>
      <c r="J667" s="79"/>
      <c r="K667" s="79"/>
      <c r="L667" s="79"/>
      <c r="M667" s="79"/>
      <c r="N667" s="79"/>
      <c r="O667" s="79"/>
      <c r="P667" s="79"/>
      <c r="Q667" s="79"/>
      <c r="S667" s="57" t="str">
        <f>IF($P$7="LIHTC",IF(ISBLANK($G667),"",VLOOKUP(IF($H667&gt;0,CONCATENATE($H667*100," ",$P$8),CONCATENATE($H667," ",$P$8)),'TC Income Limits'!A:I,HLOOKUP(Form!$E667,'TC Income Limits'!$B$1:$I$1,1,FALSE)+1,FALSE)),IF(ISBLANK($L667),"",VLOOKUP(IF($H667&gt;0,CONCATENATE($H667*100," ",$P$8),CONCATENATE($H667," ",$P$8)),'Income Limit'!A:L,HLOOKUP(Form!$E667,'Income Limit'!$E$1:$L$1,1,FALSE)+4,FALSE)))</f>
        <v/>
      </c>
      <c r="T667" s="92" t="str">
        <f>IF(OR(ISBLANK(B667),ISBLANK(E667),ISBLANK(G667),ISBLANK(H667),ISBLANK(L667),ISBLANK(P631)),"",IF(P631="lihtc", VLOOKUP(IF($H667&gt;0,CONCATENATE($H667*100," ",$P$8),CONCATENATE($H667," ",$P$8)),'TC Rent Limits'!A:I,HLOOKUP(Form!$B667+1,'TC Rent Limits'!$B$1:$I$1,1,FALSE)+1,FALSE),IF(P631="state",VLOOKUP(IF($H667&gt;0,CONCATENATE($H667*100," ",$P$8),CONCATENATE($H667," ",$P$8)),'Rent Limit'!A:L,HLOOKUP(Form!$E667,'Rent Limit'!$E$1:$L$1,1,FALSE)+4,FALSE),"")))</f>
        <v/>
      </c>
    </row>
    <row r="668" spans="1:20" x14ac:dyDescent="0.25">
      <c r="A668" s="79"/>
      <c r="B668" s="79"/>
      <c r="C668" s="79"/>
      <c r="D668" s="79"/>
      <c r="E668" s="79"/>
      <c r="F668" s="79"/>
      <c r="G668" s="79"/>
      <c r="H668" s="80"/>
      <c r="I668" s="79"/>
      <c r="J668" s="79"/>
      <c r="K668" s="79"/>
      <c r="L668" s="79"/>
      <c r="M668" s="79"/>
      <c r="N668" s="79"/>
      <c r="O668" s="79"/>
      <c r="P668" s="79"/>
      <c r="Q668" s="79"/>
      <c r="S668" s="57" t="str">
        <f>IF($P$7="LIHTC",IF(ISBLANK($G668),"",VLOOKUP(IF($H668&gt;0,CONCATENATE($H668*100," ",$P$8),CONCATENATE($H668," ",$P$8)),'TC Income Limits'!A:I,HLOOKUP(Form!$E668,'TC Income Limits'!$B$1:$I$1,1,FALSE)+1,FALSE)),IF(ISBLANK($L668),"",VLOOKUP(IF($H668&gt;0,CONCATENATE($H668*100," ",$P$8),CONCATENATE($H668," ",$P$8)),'Income Limit'!A:L,HLOOKUP(Form!$E668,'Income Limit'!$E$1:$L$1,1,FALSE)+4,FALSE)))</f>
        <v/>
      </c>
      <c r="T668" s="92" t="str">
        <f>IF(OR(ISBLANK(B668),ISBLANK(E668),ISBLANK(G668),ISBLANK(H668),ISBLANK(L668),ISBLANK(P632)),"",IF(P632="lihtc", VLOOKUP(IF($H668&gt;0,CONCATENATE($H668*100," ",$P$8),CONCATENATE($H668," ",$P$8)),'TC Rent Limits'!A:I,HLOOKUP(Form!$B668+1,'TC Rent Limits'!$B$1:$I$1,1,FALSE)+1,FALSE),IF(P632="state",VLOOKUP(IF($H668&gt;0,CONCATENATE($H668*100," ",$P$8),CONCATENATE($H668," ",$P$8)),'Rent Limit'!A:L,HLOOKUP(Form!$E668,'Rent Limit'!$E$1:$L$1,1,FALSE)+4,FALSE),"")))</f>
        <v/>
      </c>
    </row>
    <row r="669" spans="1:20" x14ac:dyDescent="0.25">
      <c r="A669" s="79"/>
      <c r="B669" s="79"/>
      <c r="C669" s="79"/>
      <c r="D669" s="79"/>
      <c r="E669" s="79"/>
      <c r="F669" s="79"/>
      <c r="G669" s="79"/>
      <c r="H669" s="80"/>
      <c r="I669" s="79"/>
      <c r="J669" s="79"/>
      <c r="K669" s="79"/>
      <c r="L669" s="79"/>
      <c r="M669" s="79"/>
      <c r="N669" s="79"/>
      <c r="O669" s="79"/>
      <c r="P669" s="79"/>
      <c r="Q669" s="79"/>
      <c r="S669" s="57" t="str">
        <f>IF($P$7="LIHTC",IF(ISBLANK($G669),"",VLOOKUP(IF($H669&gt;0,CONCATENATE($H669*100," ",$P$8),CONCATENATE($H669," ",$P$8)),'TC Income Limits'!A:I,HLOOKUP(Form!$E669,'TC Income Limits'!$B$1:$I$1,1,FALSE)+1,FALSE)),IF(ISBLANK($L669),"",VLOOKUP(IF($H669&gt;0,CONCATENATE($H669*100," ",$P$8),CONCATENATE($H669," ",$P$8)),'Income Limit'!A:L,HLOOKUP(Form!$E669,'Income Limit'!$E$1:$L$1,1,FALSE)+4,FALSE)))</f>
        <v/>
      </c>
      <c r="T669" s="92" t="str">
        <f>IF(OR(ISBLANK(B669),ISBLANK(E669),ISBLANK(G669),ISBLANK(H669),ISBLANK(L669),ISBLANK(P633)),"",IF(P633="lihtc", VLOOKUP(IF($H669&gt;0,CONCATENATE($H669*100," ",$P$8),CONCATENATE($H669," ",$P$8)),'TC Rent Limits'!A:I,HLOOKUP(Form!$B669+1,'TC Rent Limits'!$B$1:$I$1,1,FALSE)+1,FALSE),IF(P633="state",VLOOKUP(IF($H669&gt;0,CONCATENATE($H669*100," ",$P$8),CONCATENATE($H669," ",$P$8)),'Rent Limit'!A:L,HLOOKUP(Form!$E669,'Rent Limit'!$E$1:$L$1,1,FALSE)+4,FALSE),"")))</f>
        <v/>
      </c>
    </row>
    <row r="670" spans="1:20" x14ac:dyDescent="0.25">
      <c r="A670" s="79"/>
      <c r="B670" s="79"/>
      <c r="C670" s="79"/>
      <c r="D670" s="79"/>
      <c r="E670" s="79"/>
      <c r="F670" s="79"/>
      <c r="G670" s="79"/>
      <c r="H670" s="80"/>
      <c r="I670" s="79"/>
      <c r="J670" s="79"/>
      <c r="K670" s="79"/>
      <c r="L670" s="79"/>
      <c r="M670" s="79"/>
      <c r="N670" s="79"/>
      <c r="O670" s="79"/>
      <c r="P670" s="79"/>
      <c r="Q670" s="79"/>
      <c r="S670" s="57" t="str">
        <f>IF($P$7="LIHTC",IF(ISBLANK($G670),"",VLOOKUP(IF($H670&gt;0,CONCATENATE($H670*100," ",$P$8),CONCATENATE($H670," ",$P$8)),'TC Income Limits'!A:I,HLOOKUP(Form!$E670,'TC Income Limits'!$B$1:$I$1,1,FALSE)+1,FALSE)),IF(ISBLANK($L670),"",VLOOKUP(IF($H670&gt;0,CONCATENATE($H670*100," ",$P$8),CONCATENATE($H670," ",$P$8)),'Income Limit'!A:L,HLOOKUP(Form!$E670,'Income Limit'!$E$1:$L$1,1,FALSE)+4,FALSE)))</f>
        <v/>
      </c>
      <c r="T670" s="92" t="str">
        <f>IF(OR(ISBLANK(B670),ISBLANK(E670),ISBLANK(G670),ISBLANK(H670),ISBLANK(L670),ISBLANK(P634)),"",IF(P634="lihtc", VLOOKUP(IF($H670&gt;0,CONCATENATE($H670*100," ",$P$8),CONCATENATE($H670," ",$P$8)),'TC Rent Limits'!A:I,HLOOKUP(Form!$B670+1,'TC Rent Limits'!$B$1:$I$1,1,FALSE)+1,FALSE),IF(P634="state",VLOOKUP(IF($H670&gt;0,CONCATENATE($H670*100," ",$P$8),CONCATENATE($H670," ",$P$8)),'Rent Limit'!A:L,HLOOKUP(Form!$E670,'Rent Limit'!$E$1:$L$1,1,FALSE)+4,FALSE),"")))</f>
        <v/>
      </c>
    </row>
    <row r="671" spans="1:20" x14ac:dyDescent="0.25">
      <c r="A671" s="79"/>
      <c r="B671" s="79"/>
      <c r="C671" s="79"/>
      <c r="D671" s="79"/>
      <c r="E671" s="79"/>
      <c r="F671" s="79"/>
      <c r="G671" s="79"/>
      <c r="H671" s="80"/>
      <c r="I671" s="79"/>
      <c r="J671" s="79"/>
      <c r="K671" s="79"/>
      <c r="L671" s="79"/>
      <c r="M671" s="79"/>
      <c r="N671" s="79"/>
      <c r="O671" s="79"/>
      <c r="P671" s="79"/>
      <c r="Q671" s="79"/>
      <c r="S671" s="57" t="str">
        <f>IF($P$7="LIHTC",IF(ISBLANK($G671),"",VLOOKUP(IF($H671&gt;0,CONCATENATE($H671*100," ",$P$8),CONCATENATE($H671," ",$P$8)),'TC Income Limits'!A:I,HLOOKUP(Form!$E671,'TC Income Limits'!$B$1:$I$1,1,FALSE)+1,FALSE)),IF(ISBLANK($L671),"",VLOOKUP(IF($H671&gt;0,CONCATENATE($H671*100," ",$P$8),CONCATENATE($H671," ",$P$8)),'Income Limit'!A:L,HLOOKUP(Form!$E671,'Income Limit'!$E$1:$L$1,1,FALSE)+4,FALSE)))</f>
        <v/>
      </c>
      <c r="T671" s="92" t="str">
        <f>IF(OR(ISBLANK(B671),ISBLANK(E671),ISBLANK(G671),ISBLANK(H671),ISBLANK(L671),ISBLANK(P635)),"",IF(P635="lihtc", VLOOKUP(IF($H671&gt;0,CONCATENATE($H671*100," ",$P$8),CONCATENATE($H671," ",$P$8)),'TC Rent Limits'!A:I,HLOOKUP(Form!$B671+1,'TC Rent Limits'!$B$1:$I$1,1,FALSE)+1,FALSE),IF(P635="state",VLOOKUP(IF($H671&gt;0,CONCATENATE($H671*100," ",$P$8),CONCATENATE($H671," ",$P$8)),'Rent Limit'!A:L,HLOOKUP(Form!$E671,'Rent Limit'!$E$1:$L$1,1,FALSE)+4,FALSE),"")))</f>
        <v/>
      </c>
    </row>
    <row r="672" spans="1:20" x14ac:dyDescent="0.25">
      <c r="A672" s="79"/>
      <c r="B672" s="79"/>
      <c r="C672" s="79"/>
      <c r="D672" s="79"/>
      <c r="E672" s="79"/>
      <c r="F672" s="79"/>
      <c r="G672" s="79"/>
      <c r="H672" s="80"/>
      <c r="I672" s="79"/>
      <c r="J672" s="79"/>
      <c r="K672" s="79"/>
      <c r="L672" s="79"/>
      <c r="M672" s="79"/>
      <c r="N672" s="79"/>
      <c r="O672" s="79"/>
      <c r="P672" s="79"/>
      <c r="Q672" s="79"/>
      <c r="S672" s="57" t="str">
        <f>IF($P$7="LIHTC",IF(ISBLANK($G672),"",VLOOKUP(IF($H672&gt;0,CONCATENATE($H672*100," ",$P$8),CONCATENATE($H672," ",$P$8)),'TC Income Limits'!A:I,HLOOKUP(Form!$E672,'TC Income Limits'!$B$1:$I$1,1,FALSE)+1,FALSE)),IF(ISBLANK($L672),"",VLOOKUP(IF($H672&gt;0,CONCATENATE($H672*100," ",$P$8),CONCATENATE($H672," ",$P$8)),'Income Limit'!A:L,HLOOKUP(Form!$E672,'Income Limit'!$E$1:$L$1,1,FALSE)+4,FALSE)))</f>
        <v/>
      </c>
      <c r="T672" s="92" t="str">
        <f>IF(OR(ISBLANK(B672),ISBLANK(E672),ISBLANK(G672),ISBLANK(H672),ISBLANK(L672),ISBLANK(P636)),"",IF(P636="lihtc", VLOOKUP(IF($H672&gt;0,CONCATENATE($H672*100," ",$P$8),CONCATENATE($H672," ",$P$8)),'TC Rent Limits'!A:I,HLOOKUP(Form!$B672+1,'TC Rent Limits'!$B$1:$I$1,1,FALSE)+1,FALSE),IF(P636="state",VLOOKUP(IF($H672&gt;0,CONCATENATE($H672*100," ",$P$8),CONCATENATE($H672," ",$P$8)),'Rent Limit'!A:L,HLOOKUP(Form!$E672,'Rent Limit'!$E$1:$L$1,1,FALSE)+4,FALSE),"")))</f>
        <v/>
      </c>
    </row>
    <row r="673" spans="1:20" x14ac:dyDescent="0.25">
      <c r="A673" s="79"/>
      <c r="B673" s="79"/>
      <c r="C673" s="79"/>
      <c r="D673" s="79"/>
      <c r="E673" s="79"/>
      <c r="F673" s="79"/>
      <c r="G673" s="79"/>
      <c r="H673" s="80"/>
      <c r="I673" s="79"/>
      <c r="J673" s="79"/>
      <c r="K673" s="79"/>
      <c r="L673" s="79"/>
      <c r="M673" s="79"/>
      <c r="N673" s="79"/>
      <c r="O673" s="79"/>
      <c r="P673" s="79"/>
      <c r="Q673" s="79"/>
      <c r="S673" s="57" t="str">
        <f>IF($P$7="LIHTC",IF(ISBLANK($G673),"",VLOOKUP(IF($H673&gt;0,CONCATENATE($H673*100," ",$P$8),CONCATENATE($H673," ",$P$8)),'TC Income Limits'!A:I,HLOOKUP(Form!$E673,'TC Income Limits'!$B$1:$I$1,1,FALSE)+1,FALSE)),IF(ISBLANK($L673),"",VLOOKUP(IF($H673&gt;0,CONCATENATE($H673*100," ",$P$8),CONCATENATE($H673," ",$P$8)),'Income Limit'!A:L,HLOOKUP(Form!$E673,'Income Limit'!$E$1:$L$1,1,FALSE)+4,FALSE)))</f>
        <v/>
      </c>
      <c r="T673" s="92" t="str">
        <f>IF(OR(ISBLANK(B673),ISBLANK(E673),ISBLANK(G673),ISBLANK(H673),ISBLANK(L673),ISBLANK(P637)),"",IF(P637="lihtc", VLOOKUP(IF($H673&gt;0,CONCATENATE($H673*100," ",$P$8),CONCATENATE($H673," ",$P$8)),'TC Rent Limits'!A:I,HLOOKUP(Form!$B673+1,'TC Rent Limits'!$B$1:$I$1,1,FALSE)+1,FALSE),IF(P637="state",VLOOKUP(IF($H673&gt;0,CONCATENATE($H673*100," ",$P$8),CONCATENATE($H673," ",$P$8)),'Rent Limit'!A:L,HLOOKUP(Form!$E673,'Rent Limit'!$E$1:$L$1,1,FALSE)+4,FALSE),"")))</f>
        <v/>
      </c>
    </row>
    <row r="674" spans="1:20" x14ac:dyDescent="0.25">
      <c r="A674" s="79"/>
      <c r="B674" s="79"/>
      <c r="C674" s="79"/>
      <c r="D674" s="79"/>
      <c r="E674" s="79"/>
      <c r="F674" s="79"/>
      <c r="G674" s="79"/>
      <c r="H674" s="80"/>
      <c r="I674" s="79"/>
      <c r="J674" s="79"/>
      <c r="K674" s="79"/>
      <c r="L674" s="79"/>
      <c r="M674" s="79"/>
      <c r="N674" s="79"/>
      <c r="O674" s="79"/>
      <c r="P674" s="79"/>
      <c r="Q674" s="79"/>
      <c r="S674" s="57" t="str">
        <f>IF($P$7="LIHTC",IF(ISBLANK($G674),"",VLOOKUP(IF($H674&gt;0,CONCATENATE($H674*100," ",$P$8),CONCATENATE($H674," ",$P$8)),'TC Income Limits'!A:I,HLOOKUP(Form!$E674,'TC Income Limits'!$B$1:$I$1,1,FALSE)+1,FALSE)),IF(ISBLANK($L674),"",VLOOKUP(IF($H674&gt;0,CONCATENATE($H674*100," ",$P$8),CONCATENATE($H674," ",$P$8)),'Income Limit'!A:L,HLOOKUP(Form!$E674,'Income Limit'!$E$1:$L$1,1,FALSE)+4,FALSE)))</f>
        <v/>
      </c>
      <c r="T674" s="92" t="str">
        <f>IF(OR(ISBLANK(B674),ISBLANK(E674),ISBLANK(G674),ISBLANK(H674),ISBLANK(L674),ISBLANK(P638)),"",IF(P638="lihtc", VLOOKUP(IF($H674&gt;0,CONCATENATE($H674*100," ",$P$8),CONCATENATE($H674," ",$P$8)),'TC Rent Limits'!A:I,HLOOKUP(Form!$B674+1,'TC Rent Limits'!$B$1:$I$1,1,FALSE)+1,FALSE),IF(P638="state",VLOOKUP(IF($H674&gt;0,CONCATENATE($H674*100," ",$P$8),CONCATENATE($H674," ",$P$8)),'Rent Limit'!A:L,HLOOKUP(Form!$E674,'Rent Limit'!$E$1:$L$1,1,FALSE)+4,FALSE),"")))</f>
        <v/>
      </c>
    </row>
    <row r="675" spans="1:20" x14ac:dyDescent="0.25">
      <c r="A675" s="79"/>
      <c r="B675" s="79"/>
      <c r="C675" s="79"/>
      <c r="D675" s="79"/>
      <c r="E675" s="79"/>
      <c r="F675" s="79"/>
      <c r="G675" s="79"/>
      <c r="H675" s="80"/>
      <c r="I675" s="79"/>
      <c r="J675" s="79"/>
      <c r="K675" s="79"/>
      <c r="L675" s="79"/>
      <c r="M675" s="79"/>
      <c r="N675" s="79"/>
      <c r="O675" s="79"/>
      <c r="P675" s="79"/>
      <c r="Q675" s="79"/>
      <c r="S675" s="57" t="str">
        <f>IF($P$7="LIHTC",IF(ISBLANK($G675),"",VLOOKUP(IF($H675&gt;0,CONCATENATE($H675*100," ",$P$8),CONCATENATE($H675," ",$P$8)),'TC Income Limits'!A:I,HLOOKUP(Form!$E675,'TC Income Limits'!$B$1:$I$1,1,FALSE)+1,FALSE)),IF(ISBLANK($L675),"",VLOOKUP(IF($H675&gt;0,CONCATENATE($H675*100," ",$P$8),CONCATENATE($H675," ",$P$8)),'Income Limit'!A:L,HLOOKUP(Form!$E675,'Income Limit'!$E$1:$L$1,1,FALSE)+4,FALSE)))</f>
        <v/>
      </c>
      <c r="T675" s="92" t="str">
        <f>IF(OR(ISBLANK(B675),ISBLANK(E675),ISBLANK(G675),ISBLANK(H675),ISBLANK(L675),ISBLANK(P639)),"",IF(P639="lihtc", VLOOKUP(IF($H675&gt;0,CONCATENATE($H675*100," ",$P$8),CONCATENATE($H675," ",$P$8)),'TC Rent Limits'!A:I,HLOOKUP(Form!$B675+1,'TC Rent Limits'!$B$1:$I$1,1,FALSE)+1,FALSE),IF(P639="state",VLOOKUP(IF($H675&gt;0,CONCATENATE($H675*100," ",$P$8),CONCATENATE($H675," ",$P$8)),'Rent Limit'!A:L,HLOOKUP(Form!$E675,'Rent Limit'!$E$1:$L$1,1,FALSE)+4,FALSE),"")))</f>
        <v/>
      </c>
    </row>
    <row r="676" spans="1:20" x14ac:dyDescent="0.25">
      <c r="A676" s="79"/>
      <c r="B676" s="79"/>
      <c r="C676" s="79"/>
      <c r="D676" s="79"/>
      <c r="E676" s="79"/>
      <c r="F676" s="79"/>
      <c r="G676" s="79"/>
      <c r="H676" s="80"/>
      <c r="I676" s="79"/>
      <c r="J676" s="79"/>
      <c r="K676" s="79"/>
      <c r="L676" s="79"/>
      <c r="M676" s="79"/>
      <c r="N676" s="79"/>
      <c r="O676" s="79"/>
      <c r="P676" s="79"/>
      <c r="Q676" s="79"/>
      <c r="S676" s="57" t="str">
        <f>IF($P$7="LIHTC",IF(ISBLANK($G676),"",VLOOKUP(IF($H676&gt;0,CONCATENATE($H676*100," ",$P$8),CONCATENATE($H676," ",$P$8)),'TC Income Limits'!A:I,HLOOKUP(Form!$E676,'TC Income Limits'!$B$1:$I$1,1,FALSE)+1,FALSE)),IF(ISBLANK($L676),"",VLOOKUP(IF($H676&gt;0,CONCATENATE($H676*100," ",$P$8),CONCATENATE($H676," ",$P$8)),'Income Limit'!A:L,HLOOKUP(Form!$E676,'Income Limit'!$E$1:$L$1,1,FALSE)+4,FALSE)))</f>
        <v/>
      </c>
      <c r="T676" s="92" t="str">
        <f>IF(OR(ISBLANK(B676),ISBLANK(E676),ISBLANK(G676),ISBLANK(H676),ISBLANK(L676),ISBLANK(P640)),"",IF(P640="lihtc", VLOOKUP(IF($H676&gt;0,CONCATENATE($H676*100," ",$P$8),CONCATENATE($H676," ",$P$8)),'TC Rent Limits'!A:I,HLOOKUP(Form!$B676+1,'TC Rent Limits'!$B$1:$I$1,1,FALSE)+1,FALSE),IF(P640="state",VLOOKUP(IF($H676&gt;0,CONCATENATE($H676*100," ",$P$8),CONCATENATE($H676," ",$P$8)),'Rent Limit'!A:L,HLOOKUP(Form!$E676,'Rent Limit'!$E$1:$L$1,1,FALSE)+4,FALSE),"")))</f>
        <v/>
      </c>
    </row>
    <row r="677" spans="1:20" x14ac:dyDescent="0.25">
      <c r="A677" s="79"/>
      <c r="B677" s="79"/>
      <c r="C677" s="79"/>
      <c r="D677" s="79"/>
      <c r="E677" s="79"/>
      <c r="F677" s="79"/>
      <c r="G677" s="79"/>
      <c r="H677" s="80"/>
      <c r="I677" s="79"/>
      <c r="J677" s="79"/>
      <c r="K677" s="79"/>
      <c r="L677" s="79"/>
      <c r="M677" s="79"/>
      <c r="N677" s="79"/>
      <c r="O677" s="79"/>
      <c r="P677" s="79"/>
      <c r="Q677" s="79"/>
      <c r="S677" s="57" t="str">
        <f>IF($P$7="LIHTC",IF(ISBLANK($G677),"",VLOOKUP(IF($H677&gt;0,CONCATENATE($H677*100," ",$P$8),CONCATENATE($H677," ",$P$8)),'TC Income Limits'!A:I,HLOOKUP(Form!$E677,'TC Income Limits'!$B$1:$I$1,1,FALSE)+1,FALSE)),IF(ISBLANK($L677),"",VLOOKUP(IF($H677&gt;0,CONCATENATE($H677*100," ",$P$8),CONCATENATE($H677," ",$P$8)),'Income Limit'!A:L,HLOOKUP(Form!$E677,'Income Limit'!$E$1:$L$1,1,FALSE)+4,FALSE)))</f>
        <v/>
      </c>
      <c r="T677" s="92" t="str">
        <f>IF(OR(ISBLANK(B677),ISBLANK(E677),ISBLANK(G677),ISBLANK(H677),ISBLANK(L677),ISBLANK(P641)),"",IF(P641="lihtc", VLOOKUP(IF($H677&gt;0,CONCATENATE($H677*100," ",$P$8),CONCATENATE($H677," ",$P$8)),'TC Rent Limits'!A:I,HLOOKUP(Form!$B677+1,'TC Rent Limits'!$B$1:$I$1,1,FALSE)+1,FALSE),IF(P641="state",VLOOKUP(IF($H677&gt;0,CONCATENATE($H677*100," ",$P$8),CONCATENATE($H677," ",$P$8)),'Rent Limit'!A:L,HLOOKUP(Form!$E677,'Rent Limit'!$E$1:$L$1,1,FALSE)+4,FALSE),"")))</f>
        <v/>
      </c>
    </row>
    <row r="678" spans="1:20" x14ac:dyDescent="0.25">
      <c r="A678" s="79"/>
      <c r="B678" s="79"/>
      <c r="C678" s="79"/>
      <c r="D678" s="79"/>
      <c r="E678" s="79"/>
      <c r="F678" s="79"/>
      <c r="G678" s="79"/>
      <c r="H678" s="80"/>
      <c r="I678" s="79"/>
      <c r="J678" s="79"/>
      <c r="K678" s="79"/>
      <c r="L678" s="79"/>
      <c r="M678" s="79"/>
      <c r="N678" s="79"/>
      <c r="O678" s="79"/>
      <c r="P678" s="79"/>
      <c r="Q678" s="79"/>
      <c r="S678" s="57" t="str">
        <f>IF($P$7="LIHTC",IF(ISBLANK($G678),"",VLOOKUP(IF($H678&gt;0,CONCATENATE($H678*100," ",$P$8),CONCATENATE($H678," ",$P$8)),'TC Income Limits'!A:I,HLOOKUP(Form!$E678,'TC Income Limits'!$B$1:$I$1,1,FALSE)+1,FALSE)),IF(ISBLANK($L678),"",VLOOKUP(IF($H678&gt;0,CONCATENATE($H678*100," ",$P$8),CONCATENATE($H678," ",$P$8)),'Income Limit'!A:L,HLOOKUP(Form!$E678,'Income Limit'!$E$1:$L$1,1,FALSE)+4,FALSE)))</f>
        <v/>
      </c>
      <c r="T678" s="92" t="str">
        <f>IF(OR(ISBLANK(B678),ISBLANK(E678),ISBLANK(G678),ISBLANK(H678),ISBLANK(L678),ISBLANK(P642)),"",IF(P642="lihtc", VLOOKUP(IF($H678&gt;0,CONCATENATE($H678*100," ",$P$8),CONCATENATE($H678," ",$P$8)),'TC Rent Limits'!A:I,HLOOKUP(Form!$B678+1,'TC Rent Limits'!$B$1:$I$1,1,FALSE)+1,FALSE),IF(P642="state",VLOOKUP(IF($H678&gt;0,CONCATENATE($H678*100," ",$P$8),CONCATENATE($H678," ",$P$8)),'Rent Limit'!A:L,HLOOKUP(Form!$E678,'Rent Limit'!$E$1:$L$1,1,FALSE)+4,FALSE),"")))</f>
        <v/>
      </c>
    </row>
    <row r="679" spans="1:20" x14ac:dyDescent="0.25">
      <c r="A679" s="79"/>
      <c r="B679" s="79"/>
      <c r="C679" s="79"/>
      <c r="D679" s="79"/>
      <c r="E679" s="79"/>
      <c r="F679" s="79"/>
      <c r="G679" s="79"/>
      <c r="H679" s="80"/>
      <c r="I679" s="79"/>
      <c r="J679" s="79"/>
      <c r="K679" s="79"/>
      <c r="L679" s="79"/>
      <c r="M679" s="79"/>
      <c r="N679" s="79"/>
      <c r="O679" s="79"/>
      <c r="P679" s="79"/>
      <c r="Q679" s="79"/>
      <c r="S679" s="57" t="str">
        <f>IF($P$7="LIHTC",IF(ISBLANK($G679),"",VLOOKUP(IF($H679&gt;0,CONCATENATE($H679*100," ",$P$8),CONCATENATE($H679," ",$P$8)),'TC Income Limits'!A:I,HLOOKUP(Form!$E679,'TC Income Limits'!$B$1:$I$1,1,FALSE)+1,FALSE)),IF(ISBLANK($L679),"",VLOOKUP(IF($H679&gt;0,CONCATENATE($H679*100," ",$P$8),CONCATENATE($H679," ",$P$8)),'Income Limit'!A:L,HLOOKUP(Form!$E679,'Income Limit'!$E$1:$L$1,1,FALSE)+4,FALSE)))</f>
        <v/>
      </c>
      <c r="T679" s="92" t="str">
        <f>IF(OR(ISBLANK(B679),ISBLANK(E679),ISBLANK(G679),ISBLANK(H679),ISBLANK(L679),ISBLANK(P643)),"",IF(P643="lihtc", VLOOKUP(IF($H679&gt;0,CONCATENATE($H679*100," ",$P$8),CONCATENATE($H679," ",$P$8)),'TC Rent Limits'!A:I,HLOOKUP(Form!$B679+1,'TC Rent Limits'!$B$1:$I$1,1,FALSE)+1,FALSE),IF(P643="state",VLOOKUP(IF($H679&gt;0,CONCATENATE($H679*100," ",$P$8),CONCATENATE($H679," ",$P$8)),'Rent Limit'!A:L,HLOOKUP(Form!$E679,'Rent Limit'!$E$1:$L$1,1,FALSE)+4,FALSE),"")))</f>
        <v/>
      </c>
    </row>
    <row r="680" spans="1:20" x14ac:dyDescent="0.25">
      <c r="A680" s="79"/>
      <c r="B680" s="79"/>
      <c r="C680" s="79"/>
      <c r="D680" s="79"/>
      <c r="E680" s="79"/>
      <c r="F680" s="79"/>
      <c r="G680" s="79"/>
      <c r="H680" s="80"/>
      <c r="I680" s="79"/>
      <c r="J680" s="79"/>
      <c r="K680" s="79"/>
      <c r="L680" s="79"/>
      <c r="M680" s="79"/>
      <c r="N680" s="79"/>
      <c r="O680" s="79"/>
      <c r="P680" s="79"/>
      <c r="Q680" s="79"/>
      <c r="S680" s="57" t="str">
        <f>IF($P$7="LIHTC",IF(ISBLANK($G680),"",VLOOKUP(IF($H680&gt;0,CONCATENATE($H680*100," ",$P$8),CONCATENATE($H680," ",$P$8)),'TC Income Limits'!A:I,HLOOKUP(Form!$E680,'TC Income Limits'!$B$1:$I$1,1,FALSE)+1,FALSE)),IF(ISBLANK($L680),"",VLOOKUP(IF($H680&gt;0,CONCATENATE($H680*100," ",$P$8),CONCATENATE($H680," ",$P$8)),'Income Limit'!A:L,HLOOKUP(Form!$E680,'Income Limit'!$E$1:$L$1,1,FALSE)+4,FALSE)))</f>
        <v/>
      </c>
      <c r="T680" s="92" t="str">
        <f>IF(OR(ISBLANK(B680),ISBLANK(E680),ISBLANK(G680),ISBLANK(H680),ISBLANK(L680),ISBLANK(P644)),"",IF(P644="lihtc", VLOOKUP(IF($H680&gt;0,CONCATENATE($H680*100," ",$P$8),CONCATENATE($H680," ",$P$8)),'TC Rent Limits'!A:I,HLOOKUP(Form!$B680+1,'TC Rent Limits'!$B$1:$I$1,1,FALSE)+1,FALSE),IF(P644="state",VLOOKUP(IF($H680&gt;0,CONCATENATE($H680*100," ",$P$8),CONCATENATE($H680," ",$P$8)),'Rent Limit'!A:L,HLOOKUP(Form!$E680,'Rent Limit'!$E$1:$L$1,1,FALSE)+4,FALSE),"")))</f>
        <v/>
      </c>
    </row>
    <row r="681" spans="1:20" x14ac:dyDescent="0.25">
      <c r="A681" s="79"/>
      <c r="B681" s="79"/>
      <c r="C681" s="79"/>
      <c r="D681" s="79"/>
      <c r="E681" s="79"/>
      <c r="F681" s="79"/>
      <c r="G681" s="79"/>
      <c r="H681" s="80"/>
      <c r="I681" s="79"/>
      <c r="J681" s="79"/>
      <c r="K681" s="79"/>
      <c r="L681" s="79"/>
      <c r="M681" s="79"/>
      <c r="N681" s="79"/>
      <c r="O681" s="79"/>
      <c r="P681" s="79"/>
      <c r="Q681" s="79"/>
      <c r="S681" s="57" t="str">
        <f>IF($P$7="LIHTC",IF(ISBLANK($G681),"",VLOOKUP(IF($H681&gt;0,CONCATENATE($H681*100," ",$P$8),CONCATENATE($H681," ",$P$8)),'TC Income Limits'!A:I,HLOOKUP(Form!$E681,'TC Income Limits'!$B$1:$I$1,1,FALSE)+1,FALSE)),IF(ISBLANK($L681),"",VLOOKUP(IF($H681&gt;0,CONCATENATE($H681*100," ",$P$8),CONCATENATE($H681," ",$P$8)),'Income Limit'!A:L,HLOOKUP(Form!$E681,'Income Limit'!$E$1:$L$1,1,FALSE)+4,FALSE)))</f>
        <v/>
      </c>
      <c r="T681" s="92" t="str">
        <f>IF(OR(ISBLANK(B681),ISBLANK(E681),ISBLANK(G681),ISBLANK(H681),ISBLANK(L681),ISBLANK(P645)),"",IF(P645="lihtc", VLOOKUP(IF($H681&gt;0,CONCATENATE($H681*100," ",$P$8),CONCATENATE($H681," ",$P$8)),'TC Rent Limits'!A:I,HLOOKUP(Form!$B681+1,'TC Rent Limits'!$B$1:$I$1,1,FALSE)+1,FALSE),IF(P645="state",VLOOKUP(IF($H681&gt;0,CONCATENATE($H681*100," ",$P$8),CONCATENATE($H681," ",$P$8)),'Rent Limit'!A:L,HLOOKUP(Form!$E681,'Rent Limit'!$E$1:$L$1,1,FALSE)+4,FALSE),"")))</f>
        <v/>
      </c>
    </row>
    <row r="682" spans="1:20" x14ac:dyDescent="0.25">
      <c r="A682" s="79"/>
      <c r="B682" s="79"/>
      <c r="C682" s="79"/>
      <c r="D682" s="79"/>
      <c r="E682" s="79"/>
      <c r="F682" s="79"/>
      <c r="G682" s="79"/>
      <c r="H682" s="80"/>
      <c r="I682" s="79"/>
      <c r="J682" s="79"/>
      <c r="K682" s="79"/>
      <c r="L682" s="79"/>
      <c r="M682" s="79"/>
      <c r="N682" s="79"/>
      <c r="O682" s="79"/>
      <c r="P682" s="79"/>
      <c r="Q682" s="79"/>
      <c r="S682" s="57" t="str">
        <f>IF($P$7="LIHTC",IF(ISBLANK($G682),"",VLOOKUP(IF($H682&gt;0,CONCATENATE($H682*100," ",$P$8),CONCATENATE($H682," ",$P$8)),'TC Income Limits'!A:I,HLOOKUP(Form!$E682,'TC Income Limits'!$B$1:$I$1,1,FALSE)+1,FALSE)),IF(ISBLANK($L682),"",VLOOKUP(IF($H682&gt;0,CONCATENATE($H682*100," ",$P$8),CONCATENATE($H682," ",$P$8)),'Income Limit'!A:L,HLOOKUP(Form!$E682,'Income Limit'!$E$1:$L$1,1,FALSE)+4,FALSE)))</f>
        <v/>
      </c>
      <c r="T682" s="92" t="str">
        <f>IF(OR(ISBLANK(B682),ISBLANK(E682),ISBLANK(G682),ISBLANK(H682),ISBLANK(L682),ISBLANK(P646)),"",IF(P646="lihtc", VLOOKUP(IF($H682&gt;0,CONCATENATE($H682*100," ",$P$8),CONCATENATE($H682," ",$P$8)),'TC Rent Limits'!A:I,HLOOKUP(Form!$B682+1,'TC Rent Limits'!$B$1:$I$1,1,FALSE)+1,FALSE),IF(P646="state",VLOOKUP(IF($H682&gt;0,CONCATENATE($H682*100," ",$P$8),CONCATENATE($H682," ",$P$8)),'Rent Limit'!A:L,HLOOKUP(Form!$E682,'Rent Limit'!$E$1:$L$1,1,FALSE)+4,FALSE),"")))</f>
        <v/>
      </c>
    </row>
    <row r="683" spans="1:20" x14ac:dyDescent="0.25">
      <c r="A683" s="79"/>
      <c r="B683" s="79"/>
      <c r="C683" s="79"/>
      <c r="D683" s="79"/>
      <c r="E683" s="79"/>
      <c r="F683" s="79"/>
      <c r="G683" s="79"/>
      <c r="H683" s="80"/>
      <c r="I683" s="79"/>
      <c r="J683" s="79"/>
      <c r="K683" s="79"/>
      <c r="L683" s="79"/>
      <c r="M683" s="79"/>
      <c r="N683" s="79"/>
      <c r="O683" s="79"/>
      <c r="P683" s="79"/>
      <c r="Q683" s="79"/>
      <c r="S683" s="57" t="str">
        <f>IF($P$7="LIHTC",IF(ISBLANK($G683),"",VLOOKUP(IF($H683&gt;0,CONCATENATE($H683*100," ",$P$8),CONCATENATE($H683," ",$P$8)),'TC Income Limits'!A:I,HLOOKUP(Form!$E683,'TC Income Limits'!$B$1:$I$1,1,FALSE)+1,FALSE)),IF(ISBLANK($L683),"",VLOOKUP(IF($H683&gt;0,CONCATENATE($H683*100," ",$P$8),CONCATENATE($H683," ",$P$8)),'Income Limit'!A:L,HLOOKUP(Form!$E683,'Income Limit'!$E$1:$L$1,1,FALSE)+4,FALSE)))</f>
        <v/>
      </c>
      <c r="T683" s="92" t="str">
        <f>IF(OR(ISBLANK(B683),ISBLANK(E683),ISBLANK(G683),ISBLANK(H683),ISBLANK(L683),ISBLANK(P647)),"",IF(P647="lihtc", VLOOKUP(IF($H683&gt;0,CONCATENATE($H683*100," ",$P$8),CONCATENATE($H683," ",$P$8)),'TC Rent Limits'!A:I,HLOOKUP(Form!$B683+1,'TC Rent Limits'!$B$1:$I$1,1,FALSE)+1,FALSE),IF(P647="state",VLOOKUP(IF($H683&gt;0,CONCATENATE($H683*100," ",$P$8),CONCATENATE($H683," ",$P$8)),'Rent Limit'!A:L,HLOOKUP(Form!$E683,'Rent Limit'!$E$1:$L$1,1,FALSE)+4,FALSE),"")))</f>
        <v/>
      </c>
    </row>
    <row r="684" spans="1:20" x14ac:dyDescent="0.25">
      <c r="A684" s="79"/>
      <c r="B684" s="79"/>
      <c r="C684" s="79"/>
      <c r="D684" s="79"/>
      <c r="E684" s="79"/>
      <c r="F684" s="79"/>
      <c r="G684" s="79"/>
      <c r="H684" s="80"/>
      <c r="I684" s="79"/>
      <c r="J684" s="79"/>
      <c r="K684" s="79"/>
      <c r="L684" s="79"/>
      <c r="M684" s="79"/>
      <c r="N684" s="79"/>
      <c r="O684" s="79"/>
      <c r="P684" s="79"/>
      <c r="Q684" s="79"/>
      <c r="S684" s="57" t="str">
        <f>IF($P$7="LIHTC",IF(ISBLANK($G684),"",VLOOKUP(IF($H684&gt;0,CONCATENATE($H684*100," ",$P$8),CONCATENATE($H684," ",$P$8)),'TC Income Limits'!A:I,HLOOKUP(Form!$E684,'TC Income Limits'!$B$1:$I$1,1,FALSE)+1,FALSE)),IF(ISBLANK($L684),"",VLOOKUP(IF($H684&gt;0,CONCATENATE($H684*100," ",$P$8),CONCATENATE($H684," ",$P$8)),'Income Limit'!A:L,HLOOKUP(Form!$E684,'Income Limit'!$E$1:$L$1,1,FALSE)+4,FALSE)))</f>
        <v/>
      </c>
      <c r="T684" s="92" t="str">
        <f>IF(OR(ISBLANK(B684),ISBLANK(E684),ISBLANK(G684),ISBLANK(H684),ISBLANK(L684),ISBLANK(P648)),"",IF(P648="lihtc", VLOOKUP(IF($H684&gt;0,CONCATENATE($H684*100," ",$P$8),CONCATENATE($H684," ",$P$8)),'TC Rent Limits'!A:I,HLOOKUP(Form!$B684+1,'TC Rent Limits'!$B$1:$I$1,1,FALSE)+1,FALSE),IF(P648="state",VLOOKUP(IF($H684&gt;0,CONCATENATE($H684*100," ",$P$8),CONCATENATE($H684," ",$P$8)),'Rent Limit'!A:L,HLOOKUP(Form!$E684,'Rent Limit'!$E$1:$L$1,1,FALSE)+4,FALSE),"")))</f>
        <v/>
      </c>
    </row>
    <row r="685" spans="1:20" x14ac:dyDescent="0.25">
      <c r="A685" s="79"/>
      <c r="B685" s="79"/>
      <c r="C685" s="79"/>
      <c r="D685" s="79"/>
      <c r="E685" s="79"/>
      <c r="F685" s="79"/>
      <c r="G685" s="79"/>
      <c r="H685" s="80"/>
      <c r="I685" s="79"/>
      <c r="J685" s="79"/>
      <c r="K685" s="79"/>
      <c r="L685" s="79"/>
      <c r="M685" s="79"/>
      <c r="N685" s="79"/>
      <c r="O685" s="79"/>
      <c r="P685" s="79"/>
      <c r="Q685" s="79"/>
      <c r="S685" s="57" t="str">
        <f>IF($P$7="LIHTC",IF(ISBLANK($G685),"",VLOOKUP(IF($H685&gt;0,CONCATENATE($H685*100," ",$P$8),CONCATENATE($H685," ",$P$8)),'TC Income Limits'!A:I,HLOOKUP(Form!$E685,'TC Income Limits'!$B$1:$I$1,1,FALSE)+1,FALSE)),IF(ISBLANK($L685),"",VLOOKUP(IF($H685&gt;0,CONCATENATE($H685*100," ",$P$8),CONCATENATE($H685," ",$P$8)),'Income Limit'!A:L,HLOOKUP(Form!$E685,'Income Limit'!$E$1:$L$1,1,FALSE)+4,FALSE)))</f>
        <v/>
      </c>
      <c r="T685" s="92" t="str">
        <f>IF(OR(ISBLANK(B685),ISBLANK(E685),ISBLANK(G685),ISBLANK(H685),ISBLANK(L685),ISBLANK(P649)),"",IF(P649="lihtc", VLOOKUP(IF($H685&gt;0,CONCATENATE($H685*100," ",$P$8),CONCATENATE($H685," ",$P$8)),'TC Rent Limits'!A:I,HLOOKUP(Form!$B685+1,'TC Rent Limits'!$B$1:$I$1,1,FALSE)+1,FALSE),IF(P649="state",VLOOKUP(IF($H685&gt;0,CONCATENATE($H685*100," ",$P$8),CONCATENATE($H685," ",$P$8)),'Rent Limit'!A:L,HLOOKUP(Form!$E685,'Rent Limit'!$E$1:$L$1,1,FALSE)+4,FALSE),"")))</f>
        <v/>
      </c>
    </row>
    <row r="686" spans="1:20" x14ac:dyDescent="0.25">
      <c r="A686" s="79"/>
      <c r="B686" s="79"/>
      <c r="C686" s="79"/>
      <c r="D686" s="79"/>
      <c r="E686" s="79"/>
      <c r="F686" s="79"/>
      <c r="G686" s="79"/>
      <c r="H686" s="80"/>
      <c r="I686" s="79"/>
      <c r="J686" s="79"/>
      <c r="K686" s="79"/>
      <c r="L686" s="79"/>
      <c r="M686" s="79"/>
      <c r="N686" s="79"/>
      <c r="O686" s="79"/>
      <c r="P686" s="79"/>
      <c r="Q686" s="79"/>
      <c r="S686" s="57" t="str">
        <f>IF($P$7="LIHTC",IF(ISBLANK($G686),"",VLOOKUP(IF($H686&gt;0,CONCATENATE($H686*100," ",$P$8),CONCATENATE($H686," ",$P$8)),'TC Income Limits'!A:I,HLOOKUP(Form!$E686,'TC Income Limits'!$B$1:$I$1,1,FALSE)+1,FALSE)),IF(ISBLANK($L686),"",VLOOKUP(IF($H686&gt;0,CONCATENATE($H686*100," ",$P$8),CONCATENATE($H686," ",$P$8)),'Income Limit'!A:L,HLOOKUP(Form!$E686,'Income Limit'!$E$1:$L$1,1,FALSE)+4,FALSE)))</f>
        <v/>
      </c>
      <c r="T686" s="92" t="str">
        <f>IF(OR(ISBLANK(B686),ISBLANK(E686),ISBLANK(G686),ISBLANK(H686),ISBLANK(L686),ISBLANK(P650)),"",IF(P650="lihtc", VLOOKUP(IF($H686&gt;0,CONCATENATE($H686*100," ",$P$8),CONCATENATE($H686," ",$P$8)),'TC Rent Limits'!A:I,HLOOKUP(Form!$B686+1,'TC Rent Limits'!$B$1:$I$1,1,FALSE)+1,FALSE),IF(P650="state",VLOOKUP(IF($H686&gt;0,CONCATENATE($H686*100," ",$P$8),CONCATENATE($H686," ",$P$8)),'Rent Limit'!A:L,HLOOKUP(Form!$E686,'Rent Limit'!$E$1:$L$1,1,FALSE)+4,FALSE),"")))</f>
        <v/>
      </c>
    </row>
    <row r="687" spans="1:20" x14ac:dyDescent="0.25">
      <c r="A687" s="79"/>
      <c r="B687" s="79"/>
      <c r="C687" s="79"/>
      <c r="D687" s="79"/>
      <c r="E687" s="79"/>
      <c r="F687" s="79"/>
      <c r="G687" s="79"/>
      <c r="H687" s="80"/>
      <c r="I687" s="79"/>
      <c r="J687" s="79"/>
      <c r="K687" s="79"/>
      <c r="L687" s="79"/>
      <c r="M687" s="79"/>
      <c r="N687" s="79"/>
      <c r="O687" s="79"/>
      <c r="P687" s="79"/>
      <c r="Q687" s="79"/>
      <c r="S687" s="57" t="str">
        <f>IF($P$7="LIHTC",IF(ISBLANK($G687),"",VLOOKUP(IF($H687&gt;0,CONCATENATE($H687*100," ",$P$8),CONCATENATE($H687," ",$P$8)),'TC Income Limits'!A:I,HLOOKUP(Form!$E687,'TC Income Limits'!$B$1:$I$1,1,FALSE)+1,FALSE)),IF(ISBLANK($L687),"",VLOOKUP(IF($H687&gt;0,CONCATENATE($H687*100," ",$P$8),CONCATENATE($H687," ",$P$8)),'Income Limit'!A:L,HLOOKUP(Form!$E687,'Income Limit'!$E$1:$L$1,1,FALSE)+4,FALSE)))</f>
        <v/>
      </c>
      <c r="T687" s="92" t="str">
        <f>IF(OR(ISBLANK(B687),ISBLANK(E687),ISBLANK(G687),ISBLANK(H687),ISBLANK(L687),ISBLANK(P651)),"",IF(P651="lihtc", VLOOKUP(IF($H687&gt;0,CONCATENATE($H687*100," ",$P$8),CONCATENATE($H687," ",$P$8)),'TC Rent Limits'!A:I,HLOOKUP(Form!$B687+1,'TC Rent Limits'!$B$1:$I$1,1,FALSE)+1,FALSE),IF(P651="state",VLOOKUP(IF($H687&gt;0,CONCATENATE($H687*100," ",$P$8),CONCATENATE($H687," ",$P$8)),'Rent Limit'!A:L,HLOOKUP(Form!$E687,'Rent Limit'!$E$1:$L$1,1,FALSE)+4,FALSE),"")))</f>
        <v/>
      </c>
    </row>
    <row r="688" spans="1:20" x14ac:dyDescent="0.25">
      <c r="A688" s="79"/>
      <c r="B688" s="79"/>
      <c r="C688" s="79"/>
      <c r="D688" s="79"/>
      <c r="E688" s="79"/>
      <c r="F688" s="79"/>
      <c r="G688" s="79"/>
      <c r="H688" s="80"/>
      <c r="I688" s="79"/>
      <c r="J688" s="79"/>
      <c r="K688" s="79"/>
      <c r="L688" s="79"/>
      <c r="M688" s="79"/>
      <c r="N688" s="79"/>
      <c r="O688" s="79"/>
      <c r="P688" s="79"/>
      <c r="Q688" s="79"/>
      <c r="S688" s="57" t="str">
        <f>IF($P$7="LIHTC",IF(ISBLANK($G688),"",VLOOKUP(IF($H688&gt;0,CONCATENATE($H688*100," ",$P$8),CONCATENATE($H688," ",$P$8)),'TC Income Limits'!A:I,HLOOKUP(Form!$E688,'TC Income Limits'!$B$1:$I$1,1,FALSE)+1,FALSE)),IF(ISBLANK($L688),"",VLOOKUP(IF($H688&gt;0,CONCATENATE($H688*100," ",$P$8),CONCATENATE($H688," ",$P$8)),'Income Limit'!A:L,HLOOKUP(Form!$E688,'Income Limit'!$E$1:$L$1,1,FALSE)+4,FALSE)))</f>
        <v/>
      </c>
      <c r="T688" s="92" t="str">
        <f>IF(OR(ISBLANK(B688),ISBLANK(E688),ISBLANK(G688),ISBLANK(H688),ISBLANK(L688),ISBLANK(P652)),"",IF(P652="lihtc", VLOOKUP(IF($H688&gt;0,CONCATENATE($H688*100," ",$P$8),CONCATENATE($H688," ",$P$8)),'TC Rent Limits'!A:I,HLOOKUP(Form!$B688+1,'TC Rent Limits'!$B$1:$I$1,1,FALSE)+1,FALSE),IF(P652="state",VLOOKUP(IF($H688&gt;0,CONCATENATE($H688*100," ",$P$8),CONCATENATE($H688," ",$P$8)),'Rent Limit'!A:L,HLOOKUP(Form!$E688,'Rent Limit'!$E$1:$L$1,1,FALSE)+4,FALSE),"")))</f>
        <v/>
      </c>
    </row>
    <row r="689" spans="1:20" x14ac:dyDescent="0.25">
      <c r="A689" s="79"/>
      <c r="B689" s="79"/>
      <c r="C689" s="79"/>
      <c r="D689" s="79"/>
      <c r="E689" s="79"/>
      <c r="F689" s="79"/>
      <c r="G689" s="79"/>
      <c r="H689" s="80"/>
      <c r="I689" s="79"/>
      <c r="J689" s="79"/>
      <c r="K689" s="79"/>
      <c r="L689" s="79"/>
      <c r="M689" s="79"/>
      <c r="N689" s="79"/>
      <c r="O689" s="79"/>
      <c r="P689" s="79"/>
      <c r="Q689" s="79"/>
      <c r="S689" s="57" t="str">
        <f>IF($P$7="LIHTC",IF(ISBLANK($G689),"",VLOOKUP(IF($H689&gt;0,CONCATENATE($H689*100," ",$P$8),CONCATENATE($H689," ",$P$8)),'TC Income Limits'!A:I,HLOOKUP(Form!$E689,'TC Income Limits'!$B$1:$I$1,1,FALSE)+1,FALSE)),IF(ISBLANK($L689),"",VLOOKUP(IF($H689&gt;0,CONCATENATE($H689*100," ",$P$8),CONCATENATE($H689," ",$P$8)),'Income Limit'!A:L,HLOOKUP(Form!$E689,'Income Limit'!$E$1:$L$1,1,FALSE)+4,FALSE)))</f>
        <v/>
      </c>
      <c r="T689" s="92" t="str">
        <f>IF(OR(ISBLANK(B689),ISBLANK(E689),ISBLANK(G689),ISBLANK(H689),ISBLANK(L689),ISBLANK(P653)),"",IF(P653="lihtc", VLOOKUP(IF($H689&gt;0,CONCATENATE($H689*100," ",$P$8),CONCATENATE($H689," ",$P$8)),'TC Rent Limits'!A:I,HLOOKUP(Form!$B689+1,'TC Rent Limits'!$B$1:$I$1,1,FALSE)+1,FALSE),IF(P653="state",VLOOKUP(IF($H689&gt;0,CONCATENATE($H689*100," ",$P$8),CONCATENATE($H689," ",$P$8)),'Rent Limit'!A:L,HLOOKUP(Form!$E689,'Rent Limit'!$E$1:$L$1,1,FALSE)+4,FALSE),"")))</f>
        <v/>
      </c>
    </row>
    <row r="690" spans="1:20" x14ac:dyDescent="0.25">
      <c r="A690" s="79"/>
      <c r="B690" s="79"/>
      <c r="C690" s="79"/>
      <c r="D690" s="79"/>
      <c r="E690" s="79"/>
      <c r="F690" s="79"/>
      <c r="G690" s="79"/>
      <c r="H690" s="80"/>
      <c r="I690" s="79"/>
      <c r="J690" s="79"/>
      <c r="K690" s="79"/>
      <c r="L690" s="79"/>
      <c r="M690" s="79"/>
      <c r="N690" s="79"/>
      <c r="O690" s="79"/>
      <c r="P690" s="79"/>
      <c r="Q690" s="79"/>
      <c r="S690" s="57" t="str">
        <f>IF($P$7="LIHTC",IF(ISBLANK($G690),"",VLOOKUP(IF($H690&gt;0,CONCATENATE($H690*100," ",$P$8),CONCATENATE($H690," ",$P$8)),'TC Income Limits'!A:I,HLOOKUP(Form!$E690,'TC Income Limits'!$B$1:$I$1,1,FALSE)+1,FALSE)),IF(ISBLANK($L690),"",VLOOKUP(IF($H690&gt;0,CONCATENATE($H690*100," ",$P$8),CONCATENATE($H690," ",$P$8)),'Income Limit'!A:L,HLOOKUP(Form!$E690,'Income Limit'!$E$1:$L$1,1,FALSE)+4,FALSE)))</f>
        <v/>
      </c>
      <c r="T690" s="92" t="str">
        <f>IF(OR(ISBLANK(B690),ISBLANK(E690),ISBLANK(G690),ISBLANK(H690),ISBLANK(L690),ISBLANK(P654)),"",IF(P654="lihtc", VLOOKUP(IF($H690&gt;0,CONCATENATE($H690*100," ",$P$8),CONCATENATE($H690," ",$P$8)),'TC Rent Limits'!A:I,HLOOKUP(Form!$B690+1,'TC Rent Limits'!$B$1:$I$1,1,FALSE)+1,FALSE),IF(P654="state",VLOOKUP(IF($H690&gt;0,CONCATENATE($H690*100," ",$P$8),CONCATENATE($H690," ",$P$8)),'Rent Limit'!A:L,HLOOKUP(Form!$E690,'Rent Limit'!$E$1:$L$1,1,FALSE)+4,FALSE),"")))</f>
        <v/>
      </c>
    </row>
    <row r="691" spans="1:20" x14ac:dyDescent="0.25">
      <c r="A691" s="79"/>
      <c r="B691" s="79"/>
      <c r="C691" s="79"/>
      <c r="D691" s="79"/>
      <c r="E691" s="79"/>
      <c r="F691" s="79"/>
      <c r="G691" s="79"/>
      <c r="H691" s="80"/>
      <c r="I691" s="79"/>
      <c r="J691" s="79"/>
      <c r="K691" s="79"/>
      <c r="L691" s="79"/>
      <c r="M691" s="79"/>
      <c r="N691" s="79"/>
      <c r="O691" s="79"/>
      <c r="P691" s="79"/>
      <c r="Q691" s="79"/>
      <c r="S691" s="57" t="str">
        <f>IF($P$7="LIHTC",IF(ISBLANK($G691),"",VLOOKUP(IF($H691&gt;0,CONCATENATE($H691*100," ",$P$8),CONCATENATE($H691," ",$P$8)),'TC Income Limits'!A:I,HLOOKUP(Form!$E691,'TC Income Limits'!$B$1:$I$1,1,FALSE)+1,FALSE)),IF(ISBLANK($L691),"",VLOOKUP(IF($H691&gt;0,CONCATENATE($H691*100," ",$P$8),CONCATENATE($H691," ",$P$8)),'Income Limit'!A:L,HLOOKUP(Form!$E691,'Income Limit'!$E$1:$L$1,1,FALSE)+4,FALSE)))</f>
        <v/>
      </c>
      <c r="T691" s="92" t="str">
        <f>IF(OR(ISBLANK(B691),ISBLANK(E691),ISBLANK(G691),ISBLANK(H691),ISBLANK(L691),ISBLANK(P655)),"",IF(P655="lihtc", VLOOKUP(IF($H691&gt;0,CONCATENATE($H691*100," ",$P$8),CONCATENATE($H691," ",$P$8)),'TC Rent Limits'!A:I,HLOOKUP(Form!$B691+1,'TC Rent Limits'!$B$1:$I$1,1,FALSE)+1,FALSE),IF(P655="state",VLOOKUP(IF($H691&gt;0,CONCATENATE($H691*100," ",$P$8),CONCATENATE($H691," ",$P$8)),'Rent Limit'!A:L,HLOOKUP(Form!$E691,'Rent Limit'!$E$1:$L$1,1,FALSE)+4,FALSE),"")))</f>
        <v/>
      </c>
    </row>
    <row r="692" spans="1:20" x14ac:dyDescent="0.25">
      <c r="A692" s="79"/>
      <c r="B692" s="79"/>
      <c r="C692" s="79"/>
      <c r="D692" s="79"/>
      <c r="E692" s="79"/>
      <c r="F692" s="79"/>
      <c r="G692" s="79"/>
      <c r="H692" s="80"/>
      <c r="I692" s="79"/>
      <c r="J692" s="79"/>
      <c r="K692" s="79"/>
      <c r="L692" s="79"/>
      <c r="M692" s="79"/>
      <c r="N692" s="79"/>
      <c r="O692" s="79"/>
      <c r="P692" s="79"/>
      <c r="Q692" s="79"/>
      <c r="S692" s="57" t="str">
        <f>IF($P$7="LIHTC",IF(ISBLANK($G692),"",VLOOKUP(IF($H692&gt;0,CONCATENATE($H692*100," ",$P$8),CONCATENATE($H692," ",$P$8)),'TC Income Limits'!A:I,HLOOKUP(Form!$E692,'TC Income Limits'!$B$1:$I$1,1,FALSE)+1,FALSE)),IF(ISBLANK($L692),"",VLOOKUP(IF($H692&gt;0,CONCATENATE($H692*100," ",$P$8),CONCATENATE($H692," ",$P$8)),'Income Limit'!A:L,HLOOKUP(Form!$E692,'Income Limit'!$E$1:$L$1,1,FALSE)+4,FALSE)))</f>
        <v/>
      </c>
      <c r="T692" s="92" t="str">
        <f>IF(OR(ISBLANK(B692),ISBLANK(E692),ISBLANK(G692),ISBLANK(H692),ISBLANK(L692),ISBLANK(P656)),"",IF(P656="lihtc", VLOOKUP(IF($H692&gt;0,CONCATENATE($H692*100," ",$P$8),CONCATENATE($H692," ",$P$8)),'TC Rent Limits'!A:I,HLOOKUP(Form!$B692+1,'TC Rent Limits'!$B$1:$I$1,1,FALSE)+1,FALSE),IF(P656="state",VLOOKUP(IF($H692&gt;0,CONCATENATE($H692*100," ",$P$8),CONCATENATE($H692," ",$P$8)),'Rent Limit'!A:L,HLOOKUP(Form!$E692,'Rent Limit'!$E$1:$L$1,1,FALSE)+4,FALSE),"")))</f>
        <v/>
      </c>
    </row>
    <row r="693" spans="1:20" x14ac:dyDescent="0.25">
      <c r="A693" s="79"/>
      <c r="B693" s="79"/>
      <c r="C693" s="79"/>
      <c r="D693" s="79"/>
      <c r="E693" s="79"/>
      <c r="F693" s="79"/>
      <c r="G693" s="79"/>
      <c r="H693" s="80"/>
      <c r="I693" s="79"/>
      <c r="J693" s="79"/>
      <c r="K693" s="79"/>
      <c r="L693" s="79"/>
      <c r="M693" s="79"/>
      <c r="N693" s="79"/>
      <c r="O693" s="79"/>
      <c r="P693" s="79"/>
      <c r="Q693" s="79"/>
      <c r="S693" s="57" t="str">
        <f>IF($P$7="LIHTC",IF(ISBLANK($G693),"",VLOOKUP(IF($H693&gt;0,CONCATENATE($H693*100," ",$P$8),CONCATENATE($H693," ",$P$8)),'TC Income Limits'!A:I,HLOOKUP(Form!$E693,'TC Income Limits'!$B$1:$I$1,1,FALSE)+1,FALSE)),IF(ISBLANK($L693),"",VLOOKUP(IF($H693&gt;0,CONCATENATE($H693*100," ",$P$8),CONCATENATE($H693," ",$P$8)),'Income Limit'!A:L,HLOOKUP(Form!$E693,'Income Limit'!$E$1:$L$1,1,FALSE)+4,FALSE)))</f>
        <v/>
      </c>
      <c r="T693" s="92" t="str">
        <f>IF(OR(ISBLANK(B693),ISBLANK(E693),ISBLANK(G693),ISBLANK(H693),ISBLANK(L693),ISBLANK(P657)),"",IF(P657="lihtc", VLOOKUP(IF($H693&gt;0,CONCATENATE($H693*100," ",$P$8),CONCATENATE($H693," ",$P$8)),'TC Rent Limits'!A:I,HLOOKUP(Form!$B693+1,'TC Rent Limits'!$B$1:$I$1,1,FALSE)+1,FALSE),IF(P657="state",VLOOKUP(IF($H693&gt;0,CONCATENATE($H693*100," ",$P$8),CONCATENATE($H693," ",$P$8)),'Rent Limit'!A:L,HLOOKUP(Form!$E693,'Rent Limit'!$E$1:$L$1,1,FALSE)+4,FALSE),"")))</f>
        <v/>
      </c>
    </row>
    <row r="694" spans="1:20" x14ac:dyDescent="0.25">
      <c r="A694" s="79"/>
      <c r="B694" s="79"/>
      <c r="C694" s="79"/>
      <c r="D694" s="79"/>
      <c r="E694" s="79"/>
      <c r="F694" s="79"/>
      <c r="G694" s="79"/>
      <c r="H694" s="80"/>
      <c r="I694" s="79"/>
      <c r="J694" s="79"/>
      <c r="K694" s="79"/>
      <c r="L694" s="79"/>
      <c r="M694" s="79"/>
      <c r="N694" s="79"/>
      <c r="O694" s="79"/>
      <c r="P694" s="79"/>
      <c r="Q694" s="79"/>
      <c r="S694" s="57" t="str">
        <f>IF($P$7="LIHTC",IF(ISBLANK($G694),"",VLOOKUP(IF($H694&gt;0,CONCATENATE($H694*100," ",$P$8),CONCATENATE($H694," ",$P$8)),'TC Income Limits'!A:I,HLOOKUP(Form!$E694,'TC Income Limits'!$B$1:$I$1,1,FALSE)+1,FALSE)),IF(ISBLANK($L694),"",VLOOKUP(IF($H694&gt;0,CONCATENATE($H694*100," ",$P$8),CONCATENATE($H694," ",$P$8)),'Income Limit'!A:L,HLOOKUP(Form!$E694,'Income Limit'!$E$1:$L$1,1,FALSE)+4,FALSE)))</f>
        <v/>
      </c>
      <c r="T694" s="92" t="str">
        <f>IF(OR(ISBLANK(B694),ISBLANK(E694),ISBLANK(G694),ISBLANK(H694),ISBLANK(L694),ISBLANK(P658)),"",IF(P658="lihtc", VLOOKUP(IF($H694&gt;0,CONCATENATE($H694*100," ",$P$8),CONCATENATE($H694," ",$P$8)),'TC Rent Limits'!A:I,HLOOKUP(Form!$B694+1,'TC Rent Limits'!$B$1:$I$1,1,FALSE)+1,FALSE),IF(P658="state",VLOOKUP(IF($H694&gt;0,CONCATENATE($H694*100," ",$P$8),CONCATENATE($H694," ",$P$8)),'Rent Limit'!A:L,HLOOKUP(Form!$E694,'Rent Limit'!$E$1:$L$1,1,FALSE)+4,FALSE),"")))</f>
        <v/>
      </c>
    </row>
    <row r="695" spans="1:20" x14ac:dyDescent="0.25">
      <c r="A695" s="79"/>
      <c r="B695" s="79"/>
      <c r="C695" s="79"/>
      <c r="D695" s="79"/>
      <c r="E695" s="79"/>
      <c r="F695" s="79"/>
      <c r="G695" s="79"/>
      <c r="H695" s="80"/>
      <c r="I695" s="79"/>
      <c r="J695" s="79"/>
      <c r="K695" s="79"/>
      <c r="L695" s="79"/>
      <c r="M695" s="79"/>
      <c r="N695" s="79"/>
      <c r="O695" s="79"/>
      <c r="P695" s="79"/>
      <c r="Q695" s="79"/>
      <c r="S695" s="57" t="str">
        <f>IF($P$7="LIHTC",IF(ISBLANK($G695),"",VLOOKUP(IF($H695&gt;0,CONCATENATE($H695*100," ",$P$8),CONCATENATE($H695," ",$P$8)),'TC Income Limits'!A:I,HLOOKUP(Form!$E695,'TC Income Limits'!$B$1:$I$1,1,FALSE)+1,FALSE)),IF(ISBLANK($L695),"",VLOOKUP(IF($H695&gt;0,CONCATENATE($H695*100," ",$P$8),CONCATENATE($H695," ",$P$8)),'Income Limit'!A:L,HLOOKUP(Form!$E695,'Income Limit'!$E$1:$L$1,1,FALSE)+4,FALSE)))</f>
        <v/>
      </c>
      <c r="T695" s="92" t="str">
        <f>IF(OR(ISBLANK(B695),ISBLANK(E695),ISBLANK(G695),ISBLANK(H695),ISBLANK(L695),ISBLANK(P659)),"",IF(P659="lihtc", VLOOKUP(IF($H695&gt;0,CONCATENATE($H695*100," ",$P$8),CONCATENATE($H695," ",$P$8)),'TC Rent Limits'!A:I,HLOOKUP(Form!$B695+1,'TC Rent Limits'!$B$1:$I$1,1,FALSE)+1,FALSE),IF(P659="state",VLOOKUP(IF($H695&gt;0,CONCATENATE($H695*100," ",$P$8),CONCATENATE($H695," ",$P$8)),'Rent Limit'!A:L,HLOOKUP(Form!$E695,'Rent Limit'!$E$1:$L$1,1,FALSE)+4,FALSE),"")))</f>
        <v/>
      </c>
    </row>
    <row r="696" spans="1:20" x14ac:dyDescent="0.25">
      <c r="A696" s="79"/>
      <c r="B696" s="79"/>
      <c r="C696" s="79"/>
      <c r="D696" s="79"/>
      <c r="E696" s="79"/>
      <c r="F696" s="79"/>
      <c r="G696" s="79"/>
      <c r="H696" s="80"/>
      <c r="I696" s="79"/>
      <c r="J696" s="79"/>
      <c r="K696" s="79"/>
      <c r="L696" s="79"/>
      <c r="M696" s="79"/>
      <c r="N696" s="79"/>
      <c r="O696" s="79"/>
      <c r="P696" s="79"/>
      <c r="Q696" s="79"/>
      <c r="S696" s="57" t="str">
        <f>IF($P$7="LIHTC",IF(ISBLANK($G696),"",VLOOKUP(IF($H696&gt;0,CONCATENATE($H696*100," ",$P$8),CONCATENATE($H696," ",$P$8)),'TC Income Limits'!A:I,HLOOKUP(Form!$E696,'TC Income Limits'!$B$1:$I$1,1,FALSE)+1,FALSE)),IF(ISBLANK($L696),"",VLOOKUP(IF($H696&gt;0,CONCATENATE($H696*100," ",$P$8),CONCATENATE($H696," ",$P$8)),'Income Limit'!A:L,HLOOKUP(Form!$E696,'Income Limit'!$E$1:$L$1,1,FALSE)+4,FALSE)))</f>
        <v/>
      </c>
      <c r="T696" s="92" t="str">
        <f>IF(OR(ISBLANK(B696),ISBLANK(E696),ISBLANK(G696),ISBLANK(H696),ISBLANK(L696),ISBLANK(P660)),"",IF(P660="lihtc", VLOOKUP(IF($H696&gt;0,CONCATENATE($H696*100," ",$P$8),CONCATENATE($H696," ",$P$8)),'TC Rent Limits'!A:I,HLOOKUP(Form!$B696+1,'TC Rent Limits'!$B$1:$I$1,1,FALSE)+1,FALSE),IF(P660="state",VLOOKUP(IF($H696&gt;0,CONCATENATE($H696*100," ",$P$8),CONCATENATE($H696," ",$P$8)),'Rent Limit'!A:L,HLOOKUP(Form!$E696,'Rent Limit'!$E$1:$L$1,1,FALSE)+4,FALSE),"")))</f>
        <v/>
      </c>
    </row>
    <row r="697" spans="1:20" x14ac:dyDescent="0.25">
      <c r="A697" s="79"/>
      <c r="B697" s="79"/>
      <c r="C697" s="79"/>
      <c r="D697" s="79"/>
      <c r="E697" s="79"/>
      <c r="F697" s="79"/>
      <c r="G697" s="79"/>
      <c r="H697" s="80"/>
      <c r="I697" s="79"/>
      <c r="J697" s="79"/>
      <c r="K697" s="79"/>
      <c r="L697" s="79"/>
      <c r="M697" s="79"/>
      <c r="N697" s="79"/>
      <c r="O697" s="79"/>
      <c r="P697" s="79"/>
      <c r="Q697" s="79"/>
      <c r="S697" s="57" t="str">
        <f>IF($P$7="LIHTC",IF(ISBLANK($G697),"",VLOOKUP(IF($H697&gt;0,CONCATENATE($H697*100," ",$P$8),CONCATENATE($H697," ",$P$8)),'TC Income Limits'!A:I,HLOOKUP(Form!$E697,'TC Income Limits'!$B$1:$I$1,1,FALSE)+1,FALSE)),IF(ISBLANK($L697),"",VLOOKUP(IF($H697&gt;0,CONCATENATE($H697*100," ",$P$8),CONCATENATE($H697," ",$P$8)),'Income Limit'!A:L,HLOOKUP(Form!$E697,'Income Limit'!$E$1:$L$1,1,FALSE)+4,FALSE)))</f>
        <v/>
      </c>
      <c r="T697" s="92" t="str">
        <f>IF(OR(ISBLANK(B697),ISBLANK(E697),ISBLANK(G697),ISBLANK(H697),ISBLANK(L697),ISBLANK(P661)),"",IF(P661="lihtc", VLOOKUP(IF($H697&gt;0,CONCATENATE($H697*100," ",$P$8),CONCATENATE($H697," ",$P$8)),'TC Rent Limits'!A:I,HLOOKUP(Form!$B697+1,'TC Rent Limits'!$B$1:$I$1,1,FALSE)+1,FALSE),IF(P661="state",VLOOKUP(IF($H697&gt;0,CONCATENATE($H697*100," ",$P$8),CONCATENATE($H697," ",$P$8)),'Rent Limit'!A:L,HLOOKUP(Form!$E697,'Rent Limit'!$E$1:$L$1,1,FALSE)+4,FALSE),"")))</f>
        <v/>
      </c>
    </row>
    <row r="698" spans="1:20" x14ac:dyDescent="0.25">
      <c r="A698" s="79"/>
      <c r="B698" s="79"/>
      <c r="C698" s="79"/>
      <c r="D698" s="79"/>
      <c r="E698" s="79"/>
      <c r="F698" s="79"/>
      <c r="G698" s="79"/>
      <c r="H698" s="80"/>
      <c r="I698" s="79"/>
      <c r="J698" s="79"/>
      <c r="K698" s="79"/>
      <c r="L698" s="79"/>
      <c r="M698" s="79"/>
      <c r="N698" s="79"/>
      <c r="O698" s="79"/>
      <c r="P698" s="79"/>
      <c r="Q698" s="79"/>
      <c r="S698" s="57" t="str">
        <f>IF($P$7="LIHTC",IF(ISBLANK($G698),"",VLOOKUP(IF($H698&gt;0,CONCATENATE($H698*100," ",$P$8),CONCATENATE($H698," ",$P$8)),'TC Income Limits'!A:I,HLOOKUP(Form!$E698,'TC Income Limits'!$B$1:$I$1,1,FALSE)+1,FALSE)),IF(ISBLANK($L698),"",VLOOKUP(IF($H698&gt;0,CONCATENATE($H698*100," ",$P$8),CONCATENATE($H698," ",$P$8)),'Income Limit'!A:L,HLOOKUP(Form!$E698,'Income Limit'!$E$1:$L$1,1,FALSE)+4,FALSE)))</f>
        <v/>
      </c>
      <c r="T698" s="92" t="str">
        <f>IF(OR(ISBLANK(B698),ISBLANK(E698),ISBLANK(G698),ISBLANK(H698),ISBLANK(L698),ISBLANK(P662)),"",IF(P662="lihtc", VLOOKUP(IF($H698&gt;0,CONCATENATE($H698*100," ",$P$8),CONCATENATE($H698," ",$P$8)),'TC Rent Limits'!A:I,HLOOKUP(Form!$B698+1,'TC Rent Limits'!$B$1:$I$1,1,FALSE)+1,FALSE),IF(P662="state",VLOOKUP(IF($H698&gt;0,CONCATENATE($H698*100," ",$P$8),CONCATENATE($H698," ",$P$8)),'Rent Limit'!A:L,HLOOKUP(Form!$E698,'Rent Limit'!$E$1:$L$1,1,FALSE)+4,FALSE),"")))</f>
        <v/>
      </c>
    </row>
    <row r="699" spans="1:20" x14ac:dyDescent="0.25">
      <c r="A699" s="79"/>
      <c r="B699" s="79"/>
      <c r="C699" s="79"/>
      <c r="D699" s="79"/>
      <c r="E699" s="79"/>
      <c r="F699" s="79"/>
      <c r="G699" s="79"/>
      <c r="H699" s="80"/>
      <c r="I699" s="79"/>
      <c r="J699" s="79"/>
      <c r="K699" s="79"/>
      <c r="L699" s="79"/>
      <c r="M699" s="79"/>
      <c r="N699" s="79"/>
      <c r="O699" s="79"/>
      <c r="P699" s="79"/>
      <c r="Q699" s="79"/>
      <c r="S699" s="57" t="str">
        <f>IF($P$7="LIHTC",IF(ISBLANK($G699),"",VLOOKUP(IF($H699&gt;0,CONCATENATE($H699*100," ",$P$8),CONCATENATE($H699," ",$P$8)),'TC Income Limits'!A:I,HLOOKUP(Form!$E699,'TC Income Limits'!$B$1:$I$1,1,FALSE)+1,FALSE)),IF(ISBLANK($L699),"",VLOOKUP(IF($H699&gt;0,CONCATENATE($H699*100," ",$P$8),CONCATENATE($H699," ",$P$8)),'Income Limit'!A:L,HLOOKUP(Form!$E699,'Income Limit'!$E$1:$L$1,1,FALSE)+4,FALSE)))</f>
        <v/>
      </c>
      <c r="T699" s="92" t="str">
        <f>IF(OR(ISBLANK(B699),ISBLANK(E699),ISBLANK(G699),ISBLANK(H699),ISBLANK(L699),ISBLANK(P663)),"",IF(P663="lihtc", VLOOKUP(IF($H699&gt;0,CONCATENATE($H699*100," ",$P$8),CONCATENATE($H699," ",$P$8)),'TC Rent Limits'!A:I,HLOOKUP(Form!$B699+1,'TC Rent Limits'!$B$1:$I$1,1,FALSE)+1,FALSE),IF(P663="state",VLOOKUP(IF($H699&gt;0,CONCATENATE($H699*100," ",$P$8),CONCATENATE($H699," ",$P$8)),'Rent Limit'!A:L,HLOOKUP(Form!$E699,'Rent Limit'!$E$1:$L$1,1,FALSE)+4,FALSE),"")))</f>
        <v/>
      </c>
    </row>
    <row r="700" spans="1:20" x14ac:dyDescent="0.25">
      <c r="A700" s="79"/>
      <c r="B700" s="79"/>
      <c r="C700" s="79"/>
      <c r="D700" s="79"/>
      <c r="E700" s="79"/>
      <c r="F700" s="79"/>
      <c r="G700" s="79"/>
      <c r="H700" s="80"/>
      <c r="I700" s="79"/>
      <c r="J700" s="79"/>
      <c r="K700" s="79"/>
      <c r="L700" s="79"/>
      <c r="M700" s="79"/>
      <c r="N700" s="79"/>
      <c r="O700" s="79"/>
      <c r="P700" s="79"/>
      <c r="Q700" s="79"/>
      <c r="S700" s="57" t="str">
        <f>IF($P$7="LIHTC",IF(ISBLANK($G700),"",VLOOKUP(IF($H700&gt;0,CONCATENATE($H700*100," ",$P$8),CONCATENATE($H700," ",$P$8)),'TC Income Limits'!A:I,HLOOKUP(Form!$E700,'TC Income Limits'!$B$1:$I$1,1,FALSE)+1,FALSE)),IF(ISBLANK($L700),"",VLOOKUP(IF($H700&gt;0,CONCATENATE($H700*100," ",$P$8),CONCATENATE($H700," ",$P$8)),'Income Limit'!A:L,HLOOKUP(Form!$E700,'Income Limit'!$E$1:$L$1,1,FALSE)+4,FALSE)))</f>
        <v/>
      </c>
      <c r="T700" s="92" t="str">
        <f>IF(OR(ISBLANK(B700),ISBLANK(E700),ISBLANK(G700),ISBLANK(H700),ISBLANK(L700),ISBLANK(P664)),"",IF(P664="lihtc", VLOOKUP(IF($H700&gt;0,CONCATENATE($H700*100," ",$P$8),CONCATENATE($H700," ",$P$8)),'TC Rent Limits'!A:I,HLOOKUP(Form!$B700+1,'TC Rent Limits'!$B$1:$I$1,1,FALSE)+1,FALSE),IF(P664="state",VLOOKUP(IF($H700&gt;0,CONCATENATE($H700*100," ",$P$8),CONCATENATE($H700," ",$P$8)),'Rent Limit'!A:L,HLOOKUP(Form!$E700,'Rent Limit'!$E$1:$L$1,1,FALSE)+4,FALSE),"")))</f>
        <v/>
      </c>
    </row>
    <row r="701" spans="1:20" x14ac:dyDescent="0.25">
      <c r="A701" s="79"/>
      <c r="B701" s="79"/>
      <c r="C701" s="79"/>
      <c r="D701" s="79"/>
      <c r="E701" s="79"/>
      <c r="F701" s="79"/>
      <c r="G701" s="79"/>
      <c r="H701" s="80"/>
      <c r="I701" s="79"/>
      <c r="J701" s="79"/>
      <c r="K701" s="79"/>
      <c r="L701" s="79"/>
      <c r="M701" s="79"/>
      <c r="N701" s="79"/>
      <c r="O701" s="79"/>
      <c r="P701" s="79"/>
      <c r="Q701" s="79"/>
      <c r="S701" s="57" t="str">
        <f>IF($P$7="LIHTC",IF(ISBLANK($G701),"",VLOOKUP(IF($H701&gt;0,CONCATENATE($H701*100," ",$P$8),CONCATENATE($H701," ",$P$8)),'TC Income Limits'!A:I,HLOOKUP(Form!$E701,'TC Income Limits'!$B$1:$I$1,1,FALSE)+1,FALSE)),IF(ISBLANK($L701),"",VLOOKUP(IF($H701&gt;0,CONCATENATE($H701*100," ",$P$8),CONCATENATE($H701," ",$P$8)),'Income Limit'!A:L,HLOOKUP(Form!$E701,'Income Limit'!$E$1:$L$1,1,FALSE)+4,FALSE)))</f>
        <v/>
      </c>
      <c r="T701" s="92" t="str">
        <f>IF(OR(ISBLANK(B701),ISBLANK(E701),ISBLANK(G701),ISBLANK(H701),ISBLANK(L701),ISBLANK(P665)),"",IF(P665="lihtc", VLOOKUP(IF($H701&gt;0,CONCATENATE($H701*100," ",$P$8),CONCATENATE($H701," ",$P$8)),'TC Rent Limits'!A:I,HLOOKUP(Form!$B701+1,'TC Rent Limits'!$B$1:$I$1,1,FALSE)+1,FALSE),IF(P665="state",VLOOKUP(IF($H701&gt;0,CONCATENATE($H701*100," ",$P$8),CONCATENATE($H701," ",$P$8)),'Rent Limit'!A:L,HLOOKUP(Form!$E701,'Rent Limit'!$E$1:$L$1,1,FALSE)+4,FALSE),"")))</f>
        <v/>
      </c>
    </row>
    <row r="702" spans="1:20" x14ac:dyDescent="0.25">
      <c r="A702" s="79"/>
      <c r="B702" s="79"/>
      <c r="C702" s="79"/>
      <c r="D702" s="79"/>
      <c r="E702" s="79"/>
      <c r="F702" s="79"/>
      <c r="G702" s="79"/>
      <c r="H702" s="80"/>
      <c r="I702" s="79"/>
      <c r="J702" s="79"/>
      <c r="K702" s="79"/>
      <c r="L702" s="79"/>
      <c r="M702" s="79"/>
      <c r="N702" s="79"/>
      <c r="O702" s="79"/>
      <c r="P702" s="79"/>
      <c r="Q702" s="79"/>
      <c r="S702" s="57" t="str">
        <f>IF($P$7="LIHTC",IF(ISBLANK($G702),"",VLOOKUP(IF($H702&gt;0,CONCATENATE($H702*100," ",$P$8),CONCATENATE($H702," ",$P$8)),'TC Income Limits'!A:I,HLOOKUP(Form!$E702,'TC Income Limits'!$B$1:$I$1,1,FALSE)+1,FALSE)),IF(ISBLANK($L702),"",VLOOKUP(IF($H702&gt;0,CONCATENATE($H702*100," ",$P$8),CONCATENATE($H702," ",$P$8)),'Income Limit'!A:L,HLOOKUP(Form!$E702,'Income Limit'!$E$1:$L$1,1,FALSE)+4,FALSE)))</f>
        <v/>
      </c>
      <c r="T702" s="92" t="str">
        <f>IF(OR(ISBLANK(B702),ISBLANK(E702),ISBLANK(G702),ISBLANK(H702),ISBLANK(L702),ISBLANK(P666)),"",IF(P666="lihtc", VLOOKUP(IF($H702&gt;0,CONCATENATE($H702*100," ",$P$8),CONCATENATE($H702," ",$P$8)),'TC Rent Limits'!A:I,HLOOKUP(Form!$B702+1,'TC Rent Limits'!$B$1:$I$1,1,FALSE)+1,FALSE),IF(P666="state",VLOOKUP(IF($H702&gt;0,CONCATENATE($H702*100," ",$P$8),CONCATENATE($H702," ",$P$8)),'Rent Limit'!A:L,HLOOKUP(Form!$E702,'Rent Limit'!$E$1:$L$1,1,FALSE)+4,FALSE),"")))</f>
        <v/>
      </c>
    </row>
    <row r="703" spans="1:20" x14ac:dyDescent="0.25">
      <c r="A703" s="79"/>
      <c r="B703" s="79"/>
      <c r="C703" s="79"/>
      <c r="D703" s="79"/>
      <c r="E703" s="79"/>
      <c r="F703" s="79"/>
      <c r="G703" s="79"/>
      <c r="H703" s="80"/>
      <c r="I703" s="79"/>
      <c r="J703" s="79"/>
      <c r="K703" s="79"/>
      <c r="L703" s="79"/>
      <c r="M703" s="79"/>
      <c r="N703" s="79"/>
      <c r="O703" s="79"/>
      <c r="P703" s="79"/>
      <c r="Q703" s="79"/>
      <c r="S703" s="57" t="str">
        <f>IF($P$7="LIHTC",IF(ISBLANK($G703),"",VLOOKUP(IF($H703&gt;0,CONCATENATE($H703*100," ",$P$8),CONCATENATE($H703," ",$P$8)),'TC Income Limits'!A:I,HLOOKUP(Form!$E703,'TC Income Limits'!$B$1:$I$1,1,FALSE)+1,FALSE)),IF(ISBLANK($L703),"",VLOOKUP(IF($H703&gt;0,CONCATENATE($H703*100," ",$P$8),CONCATENATE($H703," ",$P$8)),'Income Limit'!A:L,HLOOKUP(Form!$E703,'Income Limit'!$E$1:$L$1,1,FALSE)+4,FALSE)))</f>
        <v/>
      </c>
      <c r="T703" s="92" t="str">
        <f>IF(OR(ISBLANK(B703),ISBLANK(E703),ISBLANK(G703),ISBLANK(H703),ISBLANK(L703),ISBLANK(P667)),"",IF(P667="lihtc", VLOOKUP(IF($H703&gt;0,CONCATENATE($H703*100," ",$P$8),CONCATENATE($H703," ",$P$8)),'TC Rent Limits'!A:I,HLOOKUP(Form!$B703+1,'TC Rent Limits'!$B$1:$I$1,1,FALSE)+1,FALSE),IF(P667="state",VLOOKUP(IF($H703&gt;0,CONCATENATE($H703*100," ",$P$8),CONCATENATE($H703," ",$P$8)),'Rent Limit'!A:L,HLOOKUP(Form!$E703,'Rent Limit'!$E$1:$L$1,1,FALSE)+4,FALSE),"")))</f>
        <v/>
      </c>
    </row>
    <row r="704" spans="1:20" x14ac:dyDescent="0.25">
      <c r="A704" s="79"/>
      <c r="B704" s="79"/>
      <c r="C704" s="79"/>
      <c r="D704" s="79"/>
      <c r="E704" s="79"/>
      <c r="F704" s="79"/>
      <c r="G704" s="79"/>
      <c r="H704" s="80"/>
      <c r="I704" s="79"/>
      <c r="J704" s="79"/>
      <c r="K704" s="79"/>
      <c r="L704" s="79"/>
      <c r="M704" s="79"/>
      <c r="N704" s="79"/>
      <c r="O704" s="79"/>
      <c r="P704" s="79"/>
      <c r="Q704" s="79"/>
      <c r="S704" s="57" t="str">
        <f>IF($P$7="LIHTC",IF(ISBLANK($G704),"",VLOOKUP(IF($H704&gt;0,CONCATENATE($H704*100," ",$P$8),CONCATENATE($H704," ",$P$8)),'TC Income Limits'!A:I,HLOOKUP(Form!$E704,'TC Income Limits'!$B$1:$I$1,1,FALSE)+1,FALSE)),IF(ISBLANK($L704),"",VLOOKUP(IF($H704&gt;0,CONCATENATE($H704*100," ",$P$8),CONCATENATE($H704," ",$P$8)),'Income Limit'!A:L,HLOOKUP(Form!$E704,'Income Limit'!$E$1:$L$1,1,FALSE)+4,FALSE)))</f>
        <v/>
      </c>
      <c r="T704" s="92" t="str">
        <f>IF(OR(ISBLANK(B704),ISBLANK(E704),ISBLANK(G704),ISBLANK(H704),ISBLANK(L704),ISBLANK(P668)),"",IF(P668="lihtc", VLOOKUP(IF($H704&gt;0,CONCATENATE($H704*100," ",$P$8),CONCATENATE($H704," ",$P$8)),'TC Rent Limits'!A:I,HLOOKUP(Form!$B704+1,'TC Rent Limits'!$B$1:$I$1,1,FALSE)+1,FALSE),IF(P668="state",VLOOKUP(IF($H704&gt;0,CONCATENATE($H704*100," ",$P$8),CONCATENATE($H704," ",$P$8)),'Rent Limit'!A:L,HLOOKUP(Form!$E704,'Rent Limit'!$E$1:$L$1,1,FALSE)+4,FALSE),"")))</f>
        <v/>
      </c>
    </row>
    <row r="705" spans="1:20" x14ac:dyDescent="0.25">
      <c r="A705" s="79"/>
      <c r="B705" s="79"/>
      <c r="C705" s="79"/>
      <c r="D705" s="79"/>
      <c r="E705" s="79"/>
      <c r="F705" s="79"/>
      <c r="G705" s="79"/>
      <c r="H705" s="80"/>
      <c r="I705" s="79"/>
      <c r="J705" s="79"/>
      <c r="K705" s="79"/>
      <c r="L705" s="79"/>
      <c r="M705" s="79"/>
      <c r="N705" s="79"/>
      <c r="O705" s="79"/>
      <c r="P705" s="79"/>
      <c r="Q705" s="79"/>
      <c r="S705" s="57" t="str">
        <f>IF($P$7="LIHTC",IF(ISBLANK($G705),"",VLOOKUP(IF($H705&gt;0,CONCATENATE($H705*100," ",$P$8),CONCATENATE($H705," ",$P$8)),'TC Income Limits'!A:I,HLOOKUP(Form!$E705,'TC Income Limits'!$B$1:$I$1,1,FALSE)+1,FALSE)),IF(ISBLANK($L705),"",VLOOKUP(IF($H705&gt;0,CONCATENATE($H705*100," ",$P$8),CONCATENATE($H705," ",$P$8)),'Income Limit'!A:L,HLOOKUP(Form!$E705,'Income Limit'!$E$1:$L$1,1,FALSE)+4,FALSE)))</f>
        <v/>
      </c>
      <c r="T705" s="92" t="str">
        <f>IF(OR(ISBLANK(B705),ISBLANK(E705),ISBLANK(G705),ISBLANK(H705),ISBLANK(L705),ISBLANK(P669)),"",IF(P669="lihtc", VLOOKUP(IF($H705&gt;0,CONCATENATE($H705*100," ",$P$8),CONCATENATE($H705," ",$P$8)),'TC Rent Limits'!A:I,HLOOKUP(Form!$B705+1,'TC Rent Limits'!$B$1:$I$1,1,FALSE)+1,FALSE),IF(P669="state",VLOOKUP(IF($H705&gt;0,CONCATENATE($H705*100," ",$P$8),CONCATENATE($H705," ",$P$8)),'Rent Limit'!A:L,HLOOKUP(Form!$E705,'Rent Limit'!$E$1:$L$1,1,FALSE)+4,FALSE),"")))</f>
        <v/>
      </c>
    </row>
    <row r="706" spans="1:20" x14ac:dyDescent="0.25">
      <c r="A706" s="79"/>
      <c r="B706" s="79"/>
      <c r="C706" s="79"/>
      <c r="D706" s="79"/>
      <c r="E706" s="79"/>
      <c r="F706" s="79"/>
      <c r="G706" s="79"/>
      <c r="H706" s="80"/>
      <c r="I706" s="79"/>
      <c r="J706" s="79"/>
      <c r="K706" s="79"/>
      <c r="L706" s="79"/>
      <c r="M706" s="79"/>
      <c r="N706" s="79"/>
      <c r="O706" s="79"/>
      <c r="P706" s="79"/>
      <c r="Q706" s="79"/>
      <c r="S706" s="57" t="str">
        <f>IF($P$7="LIHTC",IF(ISBLANK($G706),"",VLOOKUP(IF($H706&gt;0,CONCATENATE($H706*100," ",$P$8),CONCATENATE($H706," ",$P$8)),'TC Income Limits'!A:I,HLOOKUP(Form!$E706,'TC Income Limits'!$B$1:$I$1,1,FALSE)+1,FALSE)),IF(ISBLANK($L706),"",VLOOKUP(IF($H706&gt;0,CONCATENATE($H706*100," ",$P$8),CONCATENATE($H706," ",$P$8)),'Income Limit'!A:L,HLOOKUP(Form!$E706,'Income Limit'!$E$1:$L$1,1,FALSE)+4,FALSE)))</f>
        <v/>
      </c>
      <c r="T706" s="92" t="str">
        <f>IF(OR(ISBLANK(B706),ISBLANK(E706),ISBLANK(G706),ISBLANK(H706),ISBLANK(L706),ISBLANK(P670)),"",IF(P670="lihtc", VLOOKUP(IF($H706&gt;0,CONCATENATE($H706*100," ",$P$8),CONCATENATE($H706," ",$P$8)),'TC Rent Limits'!A:I,HLOOKUP(Form!$B706+1,'TC Rent Limits'!$B$1:$I$1,1,FALSE)+1,FALSE),IF(P670="state",VLOOKUP(IF($H706&gt;0,CONCATENATE($H706*100," ",$P$8),CONCATENATE($H706," ",$P$8)),'Rent Limit'!A:L,HLOOKUP(Form!$E706,'Rent Limit'!$E$1:$L$1,1,FALSE)+4,FALSE),"")))</f>
        <v/>
      </c>
    </row>
    <row r="707" spans="1:20" x14ac:dyDescent="0.25">
      <c r="A707" s="79"/>
      <c r="B707" s="79"/>
      <c r="C707" s="79"/>
      <c r="D707" s="79"/>
      <c r="E707" s="79"/>
      <c r="F707" s="79"/>
      <c r="G707" s="79"/>
      <c r="H707" s="80"/>
      <c r="I707" s="79"/>
      <c r="J707" s="79"/>
      <c r="K707" s="79"/>
      <c r="L707" s="79"/>
      <c r="M707" s="79"/>
      <c r="N707" s="79"/>
      <c r="O707" s="79"/>
      <c r="P707" s="79"/>
      <c r="Q707" s="79"/>
      <c r="S707" s="57" t="str">
        <f>IF($P$7="LIHTC",IF(ISBLANK($G707),"",VLOOKUP(IF($H707&gt;0,CONCATENATE($H707*100," ",$P$8),CONCATENATE($H707," ",$P$8)),'TC Income Limits'!A:I,HLOOKUP(Form!$E707,'TC Income Limits'!$B$1:$I$1,1,FALSE)+1,FALSE)),IF(ISBLANK($L707),"",VLOOKUP(IF($H707&gt;0,CONCATENATE($H707*100," ",$P$8),CONCATENATE($H707," ",$P$8)),'Income Limit'!A:L,HLOOKUP(Form!$E707,'Income Limit'!$E$1:$L$1,1,FALSE)+4,FALSE)))</f>
        <v/>
      </c>
      <c r="T707" s="92" t="str">
        <f>IF(OR(ISBLANK(B707),ISBLANK(E707),ISBLANK(G707),ISBLANK(H707),ISBLANK(L707),ISBLANK(P671)),"",IF(P671="lihtc", VLOOKUP(IF($H707&gt;0,CONCATENATE($H707*100," ",$P$8),CONCATENATE($H707," ",$P$8)),'TC Rent Limits'!A:I,HLOOKUP(Form!$B707+1,'TC Rent Limits'!$B$1:$I$1,1,FALSE)+1,FALSE),IF(P671="state",VLOOKUP(IF($H707&gt;0,CONCATENATE($H707*100," ",$P$8),CONCATENATE($H707," ",$P$8)),'Rent Limit'!A:L,HLOOKUP(Form!$E707,'Rent Limit'!$E$1:$L$1,1,FALSE)+4,FALSE),"")))</f>
        <v/>
      </c>
    </row>
    <row r="708" spans="1:20" x14ac:dyDescent="0.25">
      <c r="A708" s="79"/>
      <c r="B708" s="79"/>
      <c r="C708" s="79"/>
      <c r="D708" s="79"/>
      <c r="E708" s="79"/>
      <c r="F708" s="79"/>
      <c r="G708" s="79"/>
      <c r="H708" s="80"/>
      <c r="I708" s="79"/>
      <c r="J708" s="79"/>
      <c r="K708" s="79"/>
      <c r="L708" s="79"/>
      <c r="M708" s="79"/>
      <c r="N708" s="79"/>
      <c r="O708" s="79"/>
      <c r="P708" s="79"/>
      <c r="Q708" s="79"/>
      <c r="S708" s="57" t="str">
        <f>IF($P$7="LIHTC",IF(ISBLANK($G708),"",VLOOKUP(IF($H708&gt;0,CONCATENATE($H708*100," ",$P$8),CONCATENATE($H708," ",$P$8)),'TC Income Limits'!A:I,HLOOKUP(Form!$E708,'TC Income Limits'!$B$1:$I$1,1,FALSE)+1,FALSE)),IF(ISBLANK($L708),"",VLOOKUP(IF($H708&gt;0,CONCATENATE($H708*100," ",$P$8),CONCATENATE($H708," ",$P$8)),'Income Limit'!A:L,HLOOKUP(Form!$E708,'Income Limit'!$E$1:$L$1,1,FALSE)+4,FALSE)))</f>
        <v/>
      </c>
      <c r="T708" s="92" t="str">
        <f>IF(OR(ISBLANK(B708),ISBLANK(E708),ISBLANK(G708),ISBLANK(H708),ISBLANK(L708),ISBLANK(P672)),"",IF(P672="lihtc", VLOOKUP(IF($H708&gt;0,CONCATENATE($H708*100," ",$P$8),CONCATENATE($H708," ",$P$8)),'TC Rent Limits'!A:I,HLOOKUP(Form!$B708+1,'TC Rent Limits'!$B$1:$I$1,1,FALSE)+1,FALSE),IF(P672="state",VLOOKUP(IF($H708&gt;0,CONCATENATE($H708*100," ",$P$8),CONCATENATE($H708," ",$P$8)),'Rent Limit'!A:L,HLOOKUP(Form!$E708,'Rent Limit'!$E$1:$L$1,1,FALSE)+4,FALSE),"")))</f>
        <v/>
      </c>
    </row>
    <row r="709" spans="1:20" x14ac:dyDescent="0.25">
      <c r="A709" s="79"/>
      <c r="B709" s="79"/>
      <c r="C709" s="79"/>
      <c r="D709" s="79"/>
      <c r="E709" s="79"/>
      <c r="F709" s="79"/>
      <c r="G709" s="79"/>
      <c r="H709" s="80"/>
      <c r="I709" s="79"/>
      <c r="J709" s="79"/>
      <c r="K709" s="79"/>
      <c r="L709" s="79"/>
      <c r="M709" s="79"/>
      <c r="N709" s="79"/>
      <c r="O709" s="79"/>
      <c r="P709" s="79"/>
      <c r="Q709" s="79"/>
      <c r="S709" s="57" t="str">
        <f>IF($P$7="LIHTC",IF(ISBLANK($G709),"",VLOOKUP(IF($H709&gt;0,CONCATENATE($H709*100," ",$P$8),CONCATENATE($H709," ",$P$8)),'TC Income Limits'!A:I,HLOOKUP(Form!$E709,'TC Income Limits'!$B$1:$I$1,1,FALSE)+1,FALSE)),IF(ISBLANK($L709),"",VLOOKUP(IF($H709&gt;0,CONCATENATE($H709*100," ",$P$8),CONCATENATE($H709," ",$P$8)),'Income Limit'!A:L,HLOOKUP(Form!$E709,'Income Limit'!$E$1:$L$1,1,FALSE)+4,FALSE)))</f>
        <v/>
      </c>
      <c r="T709" s="92" t="str">
        <f>IF(OR(ISBLANK(B709),ISBLANK(E709),ISBLANK(G709),ISBLANK(H709),ISBLANK(L709),ISBLANK(P673)),"",IF(P673="lihtc", VLOOKUP(IF($H709&gt;0,CONCATENATE($H709*100," ",$P$8),CONCATENATE($H709," ",$P$8)),'TC Rent Limits'!A:I,HLOOKUP(Form!$B709+1,'TC Rent Limits'!$B$1:$I$1,1,FALSE)+1,FALSE),IF(P673="state",VLOOKUP(IF($H709&gt;0,CONCATENATE($H709*100," ",$P$8),CONCATENATE($H709," ",$P$8)),'Rent Limit'!A:L,HLOOKUP(Form!$E709,'Rent Limit'!$E$1:$L$1,1,FALSE)+4,FALSE),"")))</f>
        <v/>
      </c>
    </row>
    <row r="710" spans="1:20" x14ac:dyDescent="0.25">
      <c r="A710" s="79"/>
      <c r="B710" s="79"/>
      <c r="C710" s="79"/>
      <c r="D710" s="79"/>
      <c r="E710" s="79"/>
      <c r="F710" s="79"/>
      <c r="G710" s="79"/>
      <c r="H710" s="80"/>
      <c r="I710" s="79"/>
      <c r="J710" s="79"/>
      <c r="K710" s="79"/>
      <c r="L710" s="79"/>
      <c r="M710" s="79"/>
      <c r="N710" s="79"/>
      <c r="O710" s="79"/>
      <c r="P710" s="79"/>
      <c r="Q710" s="79"/>
      <c r="S710" s="57" t="str">
        <f>IF($P$7="LIHTC",IF(ISBLANK($G710),"",VLOOKUP(IF($H710&gt;0,CONCATENATE($H710*100," ",$P$8),CONCATENATE($H710," ",$P$8)),'TC Income Limits'!A:I,HLOOKUP(Form!$E710,'TC Income Limits'!$B$1:$I$1,1,FALSE)+1,FALSE)),IF(ISBLANK($L710),"",VLOOKUP(IF($H710&gt;0,CONCATENATE($H710*100," ",$P$8),CONCATENATE($H710," ",$P$8)),'Income Limit'!A:L,HLOOKUP(Form!$E710,'Income Limit'!$E$1:$L$1,1,FALSE)+4,FALSE)))</f>
        <v/>
      </c>
      <c r="T710" s="92" t="str">
        <f>IF(OR(ISBLANK(B710),ISBLANK(E710),ISBLANK(G710),ISBLANK(H710),ISBLANK(L710),ISBLANK(P674)),"",IF(P674="lihtc", VLOOKUP(IF($H710&gt;0,CONCATENATE($H710*100," ",$P$8),CONCATENATE($H710," ",$P$8)),'TC Rent Limits'!A:I,HLOOKUP(Form!$B710+1,'TC Rent Limits'!$B$1:$I$1,1,FALSE)+1,FALSE),IF(P674="state",VLOOKUP(IF($H710&gt;0,CONCATENATE($H710*100," ",$P$8),CONCATENATE($H710," ",$P$8)),'Rent Limit'!A:L,HLOOKUP(Form!$E710,'Rent Limit'!$E$1:$L$1,1,FALSE)+4,FALSE),"")))</f>
        <v/>
      </c>
    </row>
    <row r="711" spans="1:20" x14ac:dyDescent="0.25">
      <c r="A711" s="79"/>
      <c r="B711" s="79"/>
      <c r="C711" s="79"/>
      <c r="D711" s="79"/>
      <c r="E711" s="79"/>
      <c r="F711" s="79"/>
      <c r="G711" s="79"/>
      <c r="H711" s="80"/>
      <c r="I711" s="79"/>
      <c r="J711" s="79"/>
      <c r="K711" s="79"/>
      <c r="L711" s="79"/>
      <c r="M711" s="79"/>
      <c r="N711" s="79"/>
      <c r="O711" s="79"/>
      <c r="P711" s="79"/>
      <c r="Q711" s="79"/>
      <c r="S711" s="57" t="str">
        <f>IF($P$7="LIHTC",IF(ISBLANK($G711),"",VLOOKUP(IF($H711&gt;0,CONCATENATE($H711*100," ",$P$8),CONCATENATE($H711," ",$P$8)),'TC Income Limits'!A:I,HLOOKUP(Form!$E711,'TC Income Limits'!$B$1:$I$1,1,FALSE)+1,FALSE)),IF(ISBLANK($L711),"",VLOOKUP(IF($H711&gt;0,CONCATENATE($H711*100," ",$P$8),CONCATENATE($H711," ",$P$8)),'Income Limit'!A:L,HLOOKUP(Form!$E711,'Income Limit'!$E$1:$L$1,1,FALSE)+4,FALSE)))</f>
        <v/>
      </c>
      <c r="T711" s="92" t="str">
        <f>IF(OR(ISBLANK(B711),ISBLANK(E711),ISBLANK(G711),ISBLANK(H711),ISBLANK(L711),ISBLANK(P675)),"",IF(P675="lihtc", VLOOKUP(IF($H711&gt;0,CONCATENATE($H711*100," ",$P$8),CONCATENATE($H711," ",$P$8)),'TC Rent Limits'!A:I,HLOOKUP(Form!$B711+1,'TC Rent Limits'!$B$1:$I$1,1,FALSE)+1,FALSE),IF(P675="state",VLOOKUP(IF($H711&gt;0,CONCATENATE($H711*100," ",$P$8),CONCATENATE($H711," ",$P$8)),'Rent Limit'!A:L,HLOOKUP(Form!$E711,'Rent Limit'!$E$1:$L$1,1,FALSE)+4,FALSE),"")))</f>
        <v/>
      </c>
    </row>
    <row r="712" spans="1:20" x14ac:dyDescent="0.25">
      <c r="A712" s="79"/>
      <c r="B712" s="79"/>
      <c r="C712" s="79"/>
      <c r="D712" s="79"/>
      <c r="E712" s="79"/>
      <c r="F712" s="79"/>
      <c r="G712" s="79"/>
      <c r="H712" s="80"/>
      <c r="I712" s="79"/>
      <c r="J712" s="79"/>
      <c r="K712" s="79"/>
      <c r="L712" s="79"/>
      <c r="M712" s="79"/>
      <c r="N712" s="79"/>
      <c r="O712" s="79"/>
      <c r="P712" s="79"/>
      <c r="Q712" s="79"/>
      <c r="S712" s="57" t="str">
        <f>IF($P$7="LIHTC",IF(ISBLANK($G712),"",VLOOKUP(IF($H712&gt;0,CONCATENATE($H712*100," ",$P$8),CONCATENATE($H712," ",$P$8)),'TC Income Limits'!A:I,HLOOKUP(Form!$E712,'TC Income Limits'!$B$1:$I$1,1,FALSE)+1,FALSE)),IF(ISBLANK($L712),"",VLOOKUP(IF($H712&gt;0,CONCATENATE($H712*100," ",$P$8),CONCATENATE($H712," ",$P$8)),'Income Limit'!A:L,HLOOKUP(Form!$E712,'Income Limit'!$E$1:$L$1,1,FALSE)+4,FALSE)))</f>
        <v/>
      </c>
      <c r="T712" s="92" t="str">
        <f>IF(OR(ISBLANK(B712),ISBLANK(E712),ISBLANK(G712),ISBLANK(H712),ISBLANK(L712),ISBLANK(P676)),"",IF(P676="lihtc", VLOOKUP(IF($H712&gt;0,CONCATENATE($H712*100," ",$P$8),CONCATENATE($H712," ",$P$8)),'TC Rent Limits'!A:I,HLOOKUP(Form!$B712+1,'TC Rent Limits'!$B$1:$I$1,1,FALSE)+1,FALSE),IF(P676="state",VLOOKUP(IF($H712&gt;0,CONCATENATE($H712*100," ",$P$8),CONCATENATE($H712," ",$P$8)),'Rent Limit'!A:L,HLOOKUP(Form!$E712,'Rent Limit'!$E$1:$L$1,1,FALSE)+4,FALSE),"")))</f>
        <v/>
      </c>
    </row>
    <row r="713" spans="1:20" x14ac:dyDescent="0.25">
      <c r="A713" s="79"/>
      <c r="B713" s="79"/>
      <c r="C713" s="79"/>
      <c r="D713" s="79"/>
      <c r="E713" s="79"/>
      <c r="F713" s="79"/>
      <c r="G713" s="79"/>
      <c r="H713" s="80"/>
      <c r="I713" s="79"/>
      <c r="J713" s="79"/>
      <c r="K713" s="79"/>
      <c r="L713" s="79"/>
      <c r="M713" s="79"/>
      <c r="N713" s="79"/>
      <c r="O713" s="79"/>
      <c r="P713" s="79"/>
      <c r="Q713" s="79"/>
      <c r="S713" s="57" t="str">
        <f>IF($P$7="LIHTC",IF(ISBLANK($G713),"",VLOOKUP(IF($H713&gt;0,CONCATENATE($H713*100," ",$P$8),CONCATENATE($H713," ",$P$8)),'TC Income Limits'!A:I,HLOOKUP(Form!$E713,'TC Income Limits'!$B$1:$I$1,1,FALSE)+1,FALSE)),IF(ISBLANK($L713),"",VLOOKUP(IF($H713&gt;0,CONCATENATE($H713*100," ",$P$8),CONCATENATE($H713," ",$P$8)),'Income Limit'!A:L,HLOOKUP(Form!$E713,'Income Limit'!$E$1:$L$1,1,FALSE)+4,FALSE)))</f>
        <v/>
      </c>
      <c r="T713" s="92" t="str">
        <f>IF(OR(ISBLANK(B713),ISBLANK(E713),ISBLANK(G713),ISBLANK(H713),ISBLANK(L713),ISBLANK(P677)),"",IF(P677="lihtc", VLOOKUP(IF($H713&gt;0,CONCATENATE($H713*100," ",$P$8),CONCATENATE($H713," ",$P$8)),'TC Rent Limits'!A:I,HLOOKUP(Form!$B713+1,'TC Rent Limits'!$B$1:$I$1,1,FALSE)+1,FALSE),IF(P677="state",VLOOKUP(IF($H713&gt;0,CONCATENATE($H713*100," ",$P$8),CONCATENATE($H713," ",$P$8)),'Rent Limit'!A:L,HLOOKUP(Form!$E713,'Rent Limit'!$E$1:$L$1,1,FALSE)+4,FALSE),"")))</f>
        <v/>
      </c>
    </row>
    <row r="714" spans="1:20" x14ac:dyDescent="0.25">
      <c r="A714" s="79"/>
      <c r="B714" s="79"/>
      <c r="C714" s="79"/>
      <c r="D714" s="79"/>
      <c r="E714" s="79"/>
      <c r="F714" s="79"/>
      <c r="G714" s="79"/>
      <c r="H714" s="80"/>
      <c r="I714" s="79"/>
      <c r="J714" s="79"/>
      <c r="K714" s="79"/>
      <c r="L714" s="79"/>
      <c r="M714" s="79"/>
      <c r="N714" s="79"/>
      <c r="O714" s="79"/>
      <c r="P714" s="79"/>
      <c r="Q714" s="79"/>
      <c r="S714" s="57" t="str">
        <f>IF($P$7="LIHTC",IF(ISBLANK($G714),"",VLOOKUP(IF($H714&gt;0,CONCATENATE($H714*100," ",$P$8),CONCATENATE($H714," ",$P$8)),'TC Income Limits'!A:I,HLOOKUP(Form!$E714,'TC Income Limits'!$B$1:$I$1,1,FALSE)+1,FALSE)),IF(ISBLANK($L714),"",VLOOKUP(IF($H714&gt;0,CONCATENATE($H714*100," ",$P$8),CONCATENATE($H714," ",$P$8)),'Income Limit'!A:L,HLOOKUP(Form!$E714,'Income Limit'!$E$1:$L$1,1,FALSE)+4,FALSE)))</f>
        <v/>
      </c>
      <c r="T714" s="92" t="str">
        <f>IF(OR(ISBLANK(B714),ISBLANK(E714),ISBLANK(G714),ISBLANK(H714),ISBLANK(L714),ISBLANK(P678)),"",IF(P678="lihtc", VLOOKUP(IF($H714&gt;0,CONCATENATE($H714*100," ",$P$8),CONCATENATE($H714," ",$P$8)),'TC Rent Limits'!A:I,HLOOKUP(Form!$B714+1,'TC Rent Limits'!$B$1:$I$1,1,FALSE)+1,FALSE),IF(P678="state",VLOOKUP(IF($H714&gt;0,CONCATENATE($H714*100," ",$P$8),CONCATENATE($H714," ",$P$8)),'Rent Limit'!A:L,HLOOKUP(Form!$E714,'Rent Limit'!$E$1:$L$1,1,FALSE)+4,FALSE),"")))</f>
        <v/>
      </c>
    </row>
    <row r="715" spans="1:20" x14ac:dyDescent="0.25">
      <c r="A715" s="79"/>
      <c r="B715" s="79"/>
      <c r="C715" s="79"/>
      <c r="D715" s="79"/>
      <c r="E715" s="79"/>
      <c r="F715" s="79"/>
      <c r="G715" s="79"/>
      <c r="H715" s="80"/>
      <c r="I715" s="79"/>
      <c r="J715" s="79"/>
      <c r="K715" s="79"/>
      <c r="L715" s="79"/>
      <c r="M715" s="79"/>
      <c r="N715" s="79"/>
      <c r="O715" s="79"/>
      <c r="P715" s="79"/>
      <c r="Q715" s="79"/>
      <c r="S715" s="57" t="str">
        <f>IF($P$7="LIHTC",IF(ISBLANK($G715),"",VLOOKUP(IF($H715&gt;0,CONCATENATE($H715*100," ",$P$8),CONCATENATE($H715," ",$P$8)),'TC Income Limits'!A:I,HLOOKUP(Form!$E715,'TC Income Limits'!$B$1:$I$1,1,FALSE)+1,FALSE)),IF(ISBLANK($L715),"",VLOOKUP(IF($H715&gt;0,CONCATENATE($H715*100," ",$P$8),CONCATENATE($H715," ",$P$8)),'Income Limit'!A:L,HLOOKUP(Form!$E715,'Income Limit'!$E$1:$L$1,1,FALSE)+4,FALSE)))</f>
        <v/>
      </c>
      <c r="T715" s="92" t="str">
        <f>IF(OR(ISBLANK(B715),ISBLANK(E715),ISBLANK(G715),ISBLANK(H715),ISBLANK(L715),ISBLANK(P679)),"",IF(P679="lihtc", VLOOKUP(IF($H715&gt;0,CONCATENATE($H715*100," ",$P$8),CONCATENATE($H715," ",$P$8)),'TC Rent Limits'!A:I,HLOOKUP(Form!$B715+1,'TC Rent Limits'!$B$1:$I$1,1,FALSE)+1,FALSE),IF(P679="state",VLOOKUP(IF($H715&gt;0,CONCATENATE($H715*100," ",$P$8),CONCATENATE($H715," ",$P$8)),'Rent Limit'!A:L,HLOOKUP(Form!$E715,'Rent Limit'!$E$1:$L$1,1,FALSE)+4,FALSE),"")))</f>
        <v/>
      </c>
    </row>
    <row r="716" spans="1:20" x14ac:dyDescent="0.25">
      <c r="A716" s="79"/>
      <c r="B716" s="79"/>
      <c r="C716" s="79"/>
      <c r="D716" s="79"/>
      <c r="E716" s="79"/>
      <c r="F716" s="79"/>
      <c r="G716" s="79"/>
      <c r="H716" s="80"/>
      <c r="I716" s="79"/>
      <c r="J716" s="79"/>
      <c r="K716" s="79"/>
      <c r="L716" s="79"/>
      <c r="M716" s="79"/>
      <c r="N716" s="79"/>
      <c r="O716" s="79"/>
      <c r="P716" s="79"/>
      <c r="Q716" s="79"/>
      <c r="S716" s="57" t="str">
        <f>IF($P$7="LIHTC",IF(ISBLANK($G716),"",VLOOKUP(IF($H716&gt;0,CONCATENATE($H716*100," ",$P$8),CONCATENATE($H716," ",$P$8)),'TC Income Limits'!A:I,HLOOKUP(Form!$E716,'TC Income Limits'!$B$1:$I$1,1,FALSE)+1,FALSE)),IF(ISBLANK($L716),"",VLOOKUP(IF($H716&gt;0,CONCATENATE($H716*100," ",$P$8),CONCATENATE($H716," ",$P$8)),'Income Limit'!A:L,HLOOKUP(Form!$E716,'Income Limit'!$E$1:$L$1,1,FALSE)+4,FALSE)))</f>
        <v/>
      </c>
      <c r="T716" s="92" t="str">
        <f>IF(OR(ISBLANK(B716),ISBLANK(E716),ISBLANK(G716),ISBLANK(H716),ISBLANK(L716),ISBLANK(P680)),"",IF(P680="lihtc", VLOOKUP(IF($H716&gt;0,CONCATENATE($H716*100," ",$P$8),CONCATENATE($H716," ",$P$8)),'TC Rent Limits'!A:I,HLOOKUP(Form!$B716+1,'TC Rent Limits'!$B$1:$I$1,1,FALSE)+1,FALSE),IF(P680="state",VLOOKUP(IF($H716&gt;0,CONCATENATE($H716*100," ",$P$8),CONCATENATE($H716," ",$P$8)),'Rent Limit'!A:L,HLOOKUP(Form!$E716,'Rent Limit'!$E$1:$L$1,1,FALSE)+4,FALSE),"")))</f>
        <v/>
      </c>
    </row>
    <row r="717" spans="1:20" x14ac:dyDescent="0.25">
      <c r="A717" s="79"/>
      <c r="B717" s="79"/>
      <c r="C717" s="79"/>
      <c r="D717" s="79"/>
      <c r="E717" s="79"/>
      <c r="F717" s="79"/>
      <c r="G717" s="79"/>
      <c r="H717" s="80"/>
      <c r="I717" s="79"/>
      <c r="J717" s="79"/>
      <c r="K717" s="79"/>
      <c r="L717" s="79"/>
      <c r="M717" s="79"/>
      <c r="N717" s="79"/>
      <c r="O717" s="79"/>
      <c r="P717" s="79"/>
      <c r="Q717" s="79"/>
      <c r="S717" s="57" t="str">
        <f>IF($P$7="LIHTC",IF(ISBLANK($G717),"",VLOOKUP(IF($H717&gt;0,CONCATENATE($H717*100," ",$P$8),CONCATENATE($H717," ",$P$8)),'TC Income Limits'!A:I,HLOOKUP(Form!$E717,'TC Income Limits'!$B$1:$I$1,1,FALSE)+1,FALSE)),IF(ISBLANK($L717),"",VLOOKUP(IF($H717&gt;0,CONCATENATE($H717*100," ",$P$8),CONCATENATE($H717," ",$P$8)),'Income Limit'!A:L,HLOOKUP(Form!$E717,'Income Limit'!$E$1:$L$1,1,FALSE)+4,FALSE)))</f>
        <v/>
      </c>
      <c r="T717" s="92" t="str">
        <f>IF(OR(ISBLANK(B717),ISBLANK(E717),ISBLANK(G717),ISBLANK(H717),ISBLANK(L717),ISBLANK(P681)),"",IF(P681="lihtc", VLOOKUP(IF($H717&gt;0,CONCATENATE($H717*100," ",$P$8),CONCATENATE($H717," ",$P$8)),'TC Rent Limits'!A:I,HLOOKUP(Form!$B717+1,'TC Rent Limits'!$B$1:$I$1,1,FALSE)+1,FALSE),IF(P681="state",VLOOKUP(IF($H717&gt;0,CONCATENATE($H717*100," ",$P$8),CONCATENATE($H717," ",$P$8)),'Rent Limit'!A:L,HLOOKUP(Form!$E717,'Rent Limit'!$E$1:$L$1,1,FALSE)+4,FALSE),"")))</f>
        <v/>
      </c>
    </row>
    <row r="718" spans="1:20" x14ac:dyDescent="0.25">
      <c r="A718" s="79"/>
      <c r="B718" s="79"/>
      <c r="C718" s="79"/>
      <c r="D718" s="79"/>
      <c r="E718" s="79"/>
      <c r="F718" s="79"/>
      <c r="G718" s="79"/>
      <c r="H718" s="80"/>
      <c r="I718" s="79"/>
      <c r="J718" s="79"/>
      <c r="K718" s="79"/>
      <c r="L718" s="79"/>
      <c r="M718" s="79"/>
      <c r="N718" s="79"/>
      <c r="O718" s="79"/>
      <c r="P718" s="79"/>
      <c r="Q718" s="79"/>
      <c r="S718" s="57" t="str">
        <f>IF($P$7="LIHTC",IF(ISBLANK($G718),"",VLOOKUP(IF($H718&gt;0,CONCATENATE($H718*100," ",$P$8),CONCATENATE($H718," ",$P$8)),'TC Income Limits'!A:I,HLOOKUP(Form!$E718,'TC Income Limits'!$B$1:$I$1,1,FALSE)+1,FALSE)),IF(ISBLANK($L718),"",VLOOKUP(IF($H718&gt;0,CONCATENATE($H718*100," ",$P$8),CONCATENATE($H718," ",$P$8)),'Income Limit'!A:L,HLOOKUP(Form!$E718,'Income Limit'!$E$1:$L$1,1,FALSE)+4,FALSE)))</f>
        <v/>
      </c>
      <c r="T718" s="92" t="str">
        <f>IF(OR(ISBLANK(B718),ISBLANK(E718),ISBLANK(G718),ISBLANK(H718),ISBLANK(L718),ISBLANK(P682)),"",IF(P682="lihtc", VLOOKUP(IF($H718&gt;0,CONCATENATE($H718*100," ",$P$8),CONCATENATE($H718," ",$P$8)),'TC Rent Limits'!A:I,HLOOKUP(Form!$B718+1,'TC Rent Limits'!$B$1:$I$1,1,FALSE)+1,FALSE),IF(P682="state",VLOOKUP(IF($H718&gt;0,CONCATENATE($H718*100," ",$P$8),CONCATENATE($H718," ",$P$8)),'Rent Limit'!A:L,HLOOKUP(Form!$E718,'Rent Limit'!$E$1:$L$1,1,FALSE)+4,FALSE),"")))</f>
        <v/>
      </c>
    </row>
    <row r="719" spans="1:20" x14ac:dyDescent="0.25">
      <c r="A719" s="79"/>
      <c r="B719" s="79"/>
      <c r="C719" s="79"/>
      <c r="D719" s="79"/>
      <c r="E719" s="79"/>
      <c r="F719" s="79"/>
      <c r="G719" s="79"/>
      <c r="H719" s="80"/>
      <c r="I719" s="79"/>
      <c r="J719" s="79"/>
      <c r="K719" s="79"/>
      <c r="L719" s="79"/>
      <c r="M719" s="79"/>
      <c r="N719" s="79"/>
      <c r="O719" s="79"/>
      <c r="P719" s="79"/>
      <c r="Q719" s="79"/>
      <c r="S719" s="57" t="str">
        <f>IF($P$7="LIHTC",IF(ISBLANK($G719),"",VLOOKUP(IF($H719&gt;0,CONCATENATE($H719*100," ",$P$8),CONCATENATE($H719," ",$P$8)),'TC Income Limits'!A:I,HLOOKUP(Form!$E719,'TC Income Limits'!$B$1:$I$1,1,FALSE)+1,FALSE)),IF(ISBLANK($L719),"",VLOOKUP(IF($H719&gt;0,CONCATENATE($H719*100," ",$P$8),CONCATENATE($H719," ",$P$8)),'Income Limit'!A:L,HLOOKUP(Form!$E719,'Income Limit'!$E$1:$L$1,1,FALSE)+4,FALSE)))</f>
        <v/>
      </c>
      <c r="T719" s="92" t="str">
        <f>IF(OR(ISBLANK(B719),ISBLANK(E719),ISBLANK(G719),ISBLANK(H719),ISBLANK(L719),ISBLANK(P683)),"",IF(P683="lihtc", VLOOKUP(IF($H719&gt;0,CONCATENATE($H719*100," ",$P$8),CONCATENATE($H719," ",$P$8)),'TC Rent Limits'!A:I,HLOOKUP(Form!$B719+1,'TC Rent Limits'!$B$1:$I$1,1,FALSE)+1,FALSE),IF(P683="state",VLOOKUP(IF($H719&gt;0,CONCATENATE($H719*100," ",$P$8),CONCATENATE($H719," ",$P$8)),'Rent Limit'!A:L,HLOOKUP(Form!$E719,'Rent Limit'!$E$1:$L$1,1,FALSE)+4,FALSE),"")))</f>
        <v/>
      </c>
    </row>
    <row r="720" spans="1:20" x14ac:dyDescent="0.25">
      <c r="A720" s="79"/>
      <c r="B720" s="79"/>
      <c r="C720" s="79"/>
      <c r="D720" s="79"/>
      <c r="E720" s="79"/>
      <c r="F720" s="79"/>
      <c r="G720" s="79"/>
      <c r="H720" s="80"/>
      <c r="I720" s="79"/>
      <c r="J720" s="79"/>
      <c r="K720" s="79"/>
      <c r="L720" s="79"/>
      <c r="M720" s="79"/>
      <c r="N720" s="79"/>
      <c r="O720" s="79"/>
      <c r="P720" s="79"/>
      <c r="Q720" s="79"/>
      <c r="S720" s="57" t="str">
        <f>IF($P$7="LIHTC",IF(ISBLANK($G720),"",VLOOKUP(IF($H720&gt;0,CONCATENATE($H720*100," ",$P$8),CONCATENATE($H720," ",$P$8)),'TC Income Limits'!A:I,HLOOKUP(Form!$E720,'TC Income Limits'!$B$1:$I$1,1,FALSE)+1,FALSE)),IF(ISBLANK($L720),"",VLOOKUP(IF($H720&gt;0,CONCATENATE($H720*100," ",$P$8),CONCATENATE($H720," ",$P$8)),'Income Limit'!A:L,HLOOKUP(Form!$E720,'Income Limit'!$E$1:$L$1,1,FALSE)+4,FALSE)))</f>
        <v/>
      </c>
      <c r="T720" s="92" t="str">
        <f>IF(OR(ISBLANK(B720),ISBLANK(E720),ISBLANK(G720),ISBLANK(H720),ISBLANK(L720),ISBLANK(P684)),"",IF(P684="lihtc", VLOOKUP(IF($H720&gt;0,CONCATENATE($H720*100," ",$P$8),CONCATENATE($H720," ",$P$8)),'TC Rent Limits'!A:I,HLOOKUP(Form!$B720+1,'TC Rent Limits'!$B$1:$I$1,1,FALSE)+1,FALSE),IF(P684="state",VLOOKUP(IF($H720&gt;0,CONCATENATE($H720*100," ",$P$8),CONCATENATE($H720," ",$P$8)),'Rent Limit'!A:L,HLOOKUP(Form!$E720,'Rent Limit'!$E$1:$L$1,1,FALSE)+4,FALSE),"")))</f>
        <v/>
      </c>
    </row>
    <row r="721" spans="1:20" x14ac:dyDescent="0.25">
      <c r="A721" s="79"/>
      <c r="B721" s="79"/>
      <c r="C721" s="79"/>
      <c r="D721" s="79"/>
      <c r="E721" s="79"/>
      <c r="F721" s="79"/>
      <c r="G721" s="79"/>
      <c r="H721" s="80"/>
      <c r="I721" s="79"/>
      <c r="J721" s="79"/>
      <c r="K721" s="79"/>
      <c r="L721" s="79"/>
      <c r="M721" s="79"/>
      <c r="N721" s="79"/>
      <c r="O721" s="79"/>
      <c r="P721" s="79"/>
      <c r="Q721" s="79"/>
      <c r="S721" s="57" t="str">
        <f>IF($P$7="LIHTC",IF(ISBLANK($G721),"",VLOOKUP(IF($H721&gt;0,CONCATENATE($H721*100," ",$P$8),CONCATENATE($H721," ",$P$8)),'TC Income Limits'!A:I,HLOOKUP(Form!$E721,'TC Income Limits'!$B$1:$I$1,1,FALSE)+1,FALSE)),IF(ISBLANK($L721),"",VLOOKUP(IF($H721&gt;0,CONCATENATE($H721*100," ",$P$8),CONCATENATE($H721," ",$P$8)),'Income Limit'!A:L,HLOOKUP(Form!$E721,'Income Limit'!$E$1:$L$1,1,FALSE)+4,FALSE)))</f>
        <v/>
      </c>
      <c r="T721" s="92" t="str">
        <f>IF(OR(ISBLANK(B721),ISBLANK(E721),ISBLANK(G721),ISBLANK(H721),ISBLANK(L721),ISBLANK(P685)),"",IF(P685="lihtc", VLOOKUP(IF($H721&gt;0,CONCATENATE($H721*100," ",$P$8),CONCATENATE($H721," ",$P$8)),'TC Rent Limits'!A:I,HLOOKUP(Form!$B721+1,'TC Rent Limits'!$B$1:$I$1,1,FALSE)+1,FALSE),IF(P685="state",VLOOKUP(IF($H721&gt;0,CONCATENATE($H721*100," ",$P$8),CONCATENATE($H721," ",$P$8)),'Rent Limit'!A:L,HLOOKUP(Form!$E721,'Rent Limit'!$E$1:$L$1,1,FALSE)+4,FALSE),"")))</f>
        <v/>
      </c>
    </row>
    <row r="722" spans="1:20" x14ac:dyDescent="0.25">
      <c r="A722" s="79"/>
      <c r="B722" s="79"/>
      <c r="C722" s="79"/>
      <c r="D722" s="79"/>
      <c r="E722" s="79"/>
      <c r="F722" s="79"/>
      <c r="G722" s="79"/>
      <c r="H722" s="80"/>
      <c r="I722" s="79"/>
      <c r="J722" s="79"/>
      <c r="K722" s="79"/>
      <c r="L722" s="79"/>
      <c r="M722" s="79"/>
      <c r="N722" s="79"/>
      <c r="O722" s="79"/>
      <c r="P722" s="79"/>
      <c r="Q722" s="79"/>
      <c r="S722" s="57" t="str">
        <f>IF($P$7="LIHTC",IF(ISBLANK($G722),"",VLOOKUP(IF($H722&gt;0,CONCATENATE($H722*100," ",$P$8),CONCATENATE($H722," ",$P$8)),'TC Income Limits'!A:I,HLOOKUP(Form!$E722,'TC Income Limits'!$B$1:$I$1,1,FALSE)+1,FALSE)),IF(ISBLANK($L722),"",VLOOKUP(IF($H722&gt;0,CONCATENATE($H722*100," ",$P$8),CONCATENATE($H722," ",$P$8)),'Income Limit'!A:L,HLOOKUP(Form!$E722,'Income Limit'!$E$1:$L$1,1,FALSE)+4,FALSE)))</f>
        <v/>
      </c>
      <c r="T722" s="92" t="str">
        <f>IF(OR(ISBLANK(B722),ISBLANK(E722),ISBLANK(G722),ISBLANK(H722),ISBLANK(L722),ISBLANK(P686)),"",IF(P686="lihtc", VLOOKUP(IF($H722&gt;0,CONCATENATE($H722*100," ",$P$8),CONCATENATE($H722," ",$P$8)),'TC Rent Limits'!A:I,HLOOKUP(Form!$B722+1,'TC Rent Limits'!$B$1:$I$1,1,FALSE)+1,FALSE),IF(P686="state",VLOOKUP(IF($H722&gt;0,CONCATENATE($H722*100," ",$P$8),CONCATENATE($H722," ",$P$8)),'Rent Limit'!A:L,HLOOKUP(Form!$E722,'Rent Limit'!$E$1:$L$1,1,FALSE)+4,FALSE),"")))</f>
        <v/>
      </c>
    </row>
    <row r="723" spans="1:20" x14ac:dyDescent="0.25">
      <c r="A723" s="79"/>
      <c r="B723" s="79"/>
      <c r="C723" s="79"/>
      <c r="D723" s="79"/>
      <c r="E723" s="79"/>
      <c r="F723" s="79"/>
      <c r="G723" s="79"/>
      <c r="H723" s="80"/>
      <c r="I723" s="79"/>
      <c r="J723" s="79"/>
      <c r="K723" s="79"/>
      <c r="L723" s="79"/>
      <c r="M723" s="79"/>
      <c r="N723" s="79"/>
      <c r="O723" s="79"/>
      <c r="P723" s="79"/>
      <c r="Q723" s="79"/>
      <c r="S723" s="57" t="str">
        <f>IF($P$7="LIHTC",IF(ISBLANK($G723),"",VLOOKUP(IF($H723&gt;0,CONCATENATE($H723*100," ",$P$8),CONCATENATE($H723," ",$P$8)),'TC Income Limits'!A:I,HLOOKUP(Form!$E723,'TC Income Limits'!$B$1:$I$1,1,FALSE)+1,FALSE)),IF(ISBLANK($L723),"",VLOOKUP(IF($H723&gt;0,CONCATENATE($H723*100," ",$P$8),CONCATENATE($H723," ",$P$8)),'Income Limit'!A:L,HLOOKUP(Form!$E723,'Income Limit'!$E$1:$L$1,1,FALSE)+4,FALSE)))</f>
        <v/>
      </c>
      <c r="T723" s="92" t="str">
        <f>IF(OR(ISBLANK(B723),ISBLANK(E723),ISBLANK(G723),ISBLANK(H723),ISBLANK(L723),ISBLANK(P687)),"",IF(P687="lihtc", VLOOKUP(IF($H723&gt;0,CONCATENATE($H723*100," ",$P$8),CONCATENATE($H723," ",$P$8)),'TC Rent Limits'!A:I,HLOOKUP(Form!$B723+1,'TC Rent Limits'!$B$1:$I$1,1,FALSE)+1,FALSE),IF(P687="state",VLOOKUP(IF($H723&gt;0,CONCATENATE($H723*100," ",$P$8),CONCATENATE($H723," ",$P$8)),'Rent Limit'!A:L,HLOOKUP(Form!$E723,'Rent Limit'!$E$1:$L$1,1,FALSE)+4,FALSE),"")))</f>
        <v/>
      </c>
    </row>
    <row r="724" spans="1:20" x14ac:dyDescent="0.25">
      <c r="A724" s="79"/>
      <c r="B724" s="79"/>
      <c r="C724" s="79"/>
      <c r="D724" s="79"/>
      <c r="E724" s="79"/>
      <c r="F724" s="79"/>
      <c r="G724" s="79"/>
      <c r="H724" s="80"/>
      <c r="I724" s="79"/>
      <c r="J724" s="79"/>
      <c r="K724" s="79"/>
      <c r="L724" s="79"/>
      <c r="M724" s="79"/>
      <c r="N724" s="79"/>
      <c r="O724" s="79"/>
      <c r="P724" s="79"/>
      <c r="Q724" s="79"/>
      <c r="S724" s="57" t="str">
        <f>IF($P$7="LIHTC",IF(ISBLANK($G724),"",VLOOKUP(IF($H724&gt;0,CONCATENATE($H724*100," ",$P$8),CONCATENATE($H724," ",$P$8)),'TC Income Limits'!A:I,HLOOKUP(Form!$E724,'TC Income Limits'!$B$1:$I$1,1,FALSE)+1,FALSE)),IF(ISBLANK($L724),"",VLOOKUP(IF($H724&gt;0,CONCATENATE($H724*100," ",$P$8),CONCATENATE($H724," ",$P$8)),'Income Limit'!A:L,HLOOKUP(Form!$E724,'Income Limit'!$E$1:$L$1,1,FALSE)+4,FALSE)))</f>
        <v/>
      </c>
      <c r="T724" s="92" t="str">
        <f>IF(OR(ISBLANK(B724),ISBLANK(E724),ISBLANK(G724),ISBLANK(H724),ISBLANK(L724),ISBLANK(P688)),"",IF(P688="lihtc", VLOOKUP(IF($H724&gt;0,CONCATENATE($H724*100," ",$P$8),CONCATENATE($H724," ",$P$8)),'TC Rent Limits'!A:I,HLOOKUP(Form!$B724+1,'TC Rent Limits'!$B$1:$I$1,1,FALSE)+1,FALSE),IF(P688="state",VLOOKUP(IF($H724&gt;0,CONCATENATE($H724*100," ",$P$8),CONCATENATE($H724," ",$P$8)),'Rent Limit'!A:L,HLOOKUP(Form!$E724,'Rent Limit'!$E$1:$L$1,1,FALSE)+4,FALSE),"")))</f>
        <v/>
      </c>
    </row>
    <row r="725" spans="1:20" x14ac:dyDescent="0.25">
      <c r="A725" s="79"/>
      <c r="B725" s="79"/>
      <c r="C725" s="79"/>
      <c r="D725" s="79"/>
      <c r="E725" s="79"/>
      <c r="F725" s="79"/>
      <c r="G725" s="79"/>
      <c r="H725" s="80"/>
      <c r="I725" s="79"/>
      <c r="J725" s="79"/>
      <c r="K725" s="79"/>
      <c r="L725" s="79"/>
      <c r="M725" s="79"/>
      <c r="N725" s="79"/>
      <c r="O725" s="79"/>
      <c r="P725" s="79"/>
      <c r="Q725" s="79"/>
      <c r="S725" s="57" t="str">
        <f>IF($P$7="LIHTC",IF(ISBLANK($G725),"",VLOOKUP(IF($H725&gt;0,CONCATENATE($H725*100," ",$P$8),CONCATENATE($H725," ",$P$8)),'TC Income Limits'!A:I,HLOOKUP(Form!$E725,'TC Income Limits'!$B$1:$I$1,1,FALSE)+1,FALSE)),IF(ISBLANK($L725),"",VLOOKUP(IF($H725&gt;0,CONCATENATE($H725*100," ",$P$8),CONCATENATE($H725," ",$P$8)),'Income Limit'!A:L,HLOOKUP(Form!$E725,'Income Limit'!$E$1:$L$1,1,FALSE)+4,FALSE)))</f>
        <v/>
      </c>
      <c r="T725" s="92" t="str">
        <f>IF(OR(ISBLANK(B725),ISBLANK(E725),ISBLANK(G725),ISBLANK(H725),ISBLANK(L725),ISBLANK(P689)),"",IF(P689="lihtc", VLOOKUP(IF($H725&gt;0,CONCATENATE($H725*100," ",$P$8),CONCATENATE($H725," ",$P$8)),'TC Rent Limits'!A:I,HLOOKUP(Form!$B725+1,'TC Rent Limits'!$B$1:$I$1,1,FALSE)+1,FALSE),IF(P689="state",VLOOKUP(IF($H725&gt;0,CONCATENATE($H725*100," ",$P$8),CONCATENATE($H725," ",$P$8)),'Rent Limit'!A:L,HLOOKUP(Form!$E725,'Rent Limit'!$E$1:$L$1,1,FALSE)+4,FALSE),"")))</f>
        <v/>
      </c>
    </row>
    <row r="726" spans="1:20" x14ac:dyDescent="0.25">
      <c r="A726" s="79"/>
      <c r="B726" s="79"/>
      <c r="C726" s="79"/>
      <c r="D726" s="79"/>
      <c r="E726" s="79"/>
      <c r="F726" s="79"/>
      <c r="G726" s="79"/>
      <c r="H726" s="80"/>
      <c r="I726" s="79"/>
      <c r="J726" s="79"/>
      <c r="K726" s="79"/>
      <c r="L726" s="79"/>
      <c r="M726" s="79"/>
      <c r="N726" s="79"/>
      <c r="O726" s="79"/>
      <c r="P726" s="79"/>
      <c r="Q726" s="79"/>
      <c r="S726" s="57" t="str">
        <f>IF($P$7="LIHTC",IF(ISBLANK($G726),"",VLOOKUP(IF($H726&gt;0,CONCATENATE($H726*100," ",$P$8),CONCATENATE($H726," ",$P$8)),'TC Income Limits'!A:I,HLOOKUP(Form!$E726,'TC Income Limits'!$B$1:$I$1,1,FALSE)+1,FALSE)),IF(ISBLANK($L726),"",VLOOKUP(IF($H726&gt;0,CONCATENATE($H726*100," ",$P$8),CONCATENATE($H726," ",$P$8)),'Income Limit'!A:L,HLOOKUP(Form!$E726,'Income Limit'!$E$1:$L$1,1,FALSE)+4,FALSE)))</f>
        <v/>
      </c>
      <c r="T726" s="92" t="str">
        <f>IF(OR(ISBLANK(B726),ISBLANK(E726),ISBLANK(G726),ISBLANK(H726),ISBLANK(L726),ISBLANK(P690)),"",IF(P690="lihtc", VLOOKUP(IF($H726&gt;0,CONCATENATE($H726*100," ",$P$8),CONCATENATE($H726," ",$P$8)),'TC Rent Limits'!A:I,HLOOKUP(Form!$B726+1,'TC Rent Limits'!$B$1:$I$1,1,FALSE)+1,FALSE),IF(P690="state",VLOOKUP(IF($H726&gt;0,CONCATENATE($H726*100," ",$P$8),CONCATENATE($H726," ",$P$8)),'Rent Limit'!A:L,HLOOKUP(Form!$E726,'Rent Limit'!$E$1:$L$1,1,FALSE)+4,FALSE),"")))</f>
        <v/>
      </c>
    </row>
    <row r="727" spans="1:20" x14ac:dyDescent="0.25">
      <c r="A727" s="79"/>
      <c r="B727" s="79"/>
      <c r="C727" s="79"/>
      <c r="D727" s="79"/>
      <c r="E727" s="79"/>
      <c r="F727" s="79"/>
      <c r="G727" s="79"/>
      <c r="H727" s="80"/>
      <c r="I727" s="79"/>
      <c r="J727" s="79"/>
      <c r="K727" s="79"/>
      <c r="L727" s="79"/>
      <c r="M727" s="79"/>
      <c r="N727" s="79"/>
      <c r="O727" s="79"/>
      <c r="P727" s="79"/>
      <c r="Q727" s="79"/>
      <c r="S727" s="57" t="str">
        <f>IF($P$7="LIHTC",IF(ISBLANK($G727),"",VLOOKUP(IF($H727&gt;0,CONCATENATE($H727*100," ",$P$8),CONCATENATE($H727," ",$P$8)),'TC Income Limits'!A:I,HLOOKUP(Form!$E727,'TC Income Limits'!$B$1:$I$1,1,FALSE)+1,FALSE)),IF(ISBLANK($L727),"",VLOOKUP(IF($H727&gt;0,CONCATENATE($H727*100," ",$P$8),CONCATENATE($H727," ",$P$8)),'Income Limit'!A:L,HLOOKUP(Form!$E727,'Income Limit'!$E$1:$L$1,1,FALSE)+4,FALSE)))</f>
        <v/>
      </c>
      <c r="T727" s="92" t="str">
        <f>IF(OR(ISBLANK(B727),ISBLANK(E727),ISBLANK(G727),ISBLANK(H727),ISBLANK(L727),ISBLANK(P691)),"",IF(P691="lihtc", VLOOKUP(IF($H727&gt;0,CONCATENATE($H727*100," ",$P$8),CONCATENATE($H727," ",$P$8)),'TC Rent Limits'!A:I,HLOOKUP(Form!$B727+1,'TC Rent Limits'!$B$1:$I$1,1,FALSE)+1,FALSE),IF(P691="state",VLOOKUP(IF($H727&gt;0,CONCATENATE($H727*100," ",$P$8),CONCATENATE($H727," ",$P$8)),'Rent Limit'!A:L,HLOOKUP(Form!$E727,'Rent Limit'!$E$1:$L$1,1,FALSE)+4,FALSE),"")))</f>
        <v/>
      </c>
    </row>
    <row r="728" spans="1:20" x14ac:dyDescent="0.25">
      <c r="A728" s="79"/>
      <c r="B728" s="79"/>
      <c r="C728" s="79"/>
      <c r="D728" s="79"/>
      <c r="E728" s="79"/>
      <c r="F728" s="79"/>
      <c r="G728" s="79"/>
      <c r="H728" s="80"/>
      <c r="I728" s="79"/>
      <c r="J728" s="79"/>
      <c r="K728" s="79"/>
      <c r="L728" s="79"/>
      <c r="M728" s="79"/>
      <c r="N728" s="79"/>
      <c r="O728" s="79"/>
      <c r="P728" s="79"/>
      <c r="Q728" s="79"/>
      <c r="S728" s="57" t="str">
        <f>IF($P$7="LIHTC",IF(ISBLANK($G728),"",VLOOKUP(IF($H728&gt;0,CONCATENATE($H728*100," ",$P$8),CONCATENATE($H728," ",$P$8)),'TC Income Limits'!A:I,HLOOKUP(Form!$E728,'TC Income Limits'!$B$1:$I$1,1,FALSE)+1,FALSE)),IF(ISBLANK($L728),"",VLOOKUP(IF($H728&gt;0,CONCATENATE($H728*100," ",$P$8),CONCATENATE($H728," ",$P$8)),'Income Limit'!A:L,HLOOKUP(Form!$E728,'Income Limit'!$E$1:$L$1,1,FALSE)+4,FALSE)))</f>
        <v/>
      </c>
      <c r="T728" s="92" t="str">
        <f>IF(OR(ISBLANK(B728),ISBLANK(E728),ISBLANK(G728),ISBLANK(H728),ISBLANK(L728),ISBLANK(P692)),"",IF(P692="lihtc", VLOOKUP(IF($H728&gt;0,CONCATENATE($H728*100," ",$P$8),CONCATENATE($H728," ",$P$8)),'TC Rent Limits'!A:I,HLOOKUP(Form!$B728+1,'TC Rent Limits'!$B$1:$I$1,1,FALSE)+1,FALSE),IF(P692="state",VLOOKUP(IF($H728&gt;0,CONCATENATE($H728*100," ",$P$8),CONCATENATE($H728," ",$P$8)),'Rent Limit'!A:L,HLOOKUP(Form!$E728,'Rent Limit'!$E$1:$L$1,1,FALSE)+4,FALSE),"")))</f>
        <v/>
      </c>
    </row>
    <row r="729" spans="1:20" x14ac:dyDescent="0.25">
      <c r="A729" s="79"/>
      <c r="B729" s="79"/>
      <c r="C729" s="79"/>
      <c r="D729" s="79"/>
      <c r="E729" s="79"/>
      <c r="F729" s="79"/>
      <c r="G729" s="79"/>
      <c r="H729" s="80"/>
      <c r="I729" s="79"/>
      <c r="J729" s="79"/>
      <c r="K729" s="79"/>
      <c r="L729" s="79"/>
      <c r="M729" s="79"/>
      <c r="N729" s="79"/>
      <c r="O729" s="79"/>
      <c r="P729" s="79"/>
      <c r="Q729" s="79"/>
      <c r="S729" s="57" t="str">
        <f>IF($P$7="LIHTC",IF(ISBLANK($G729),"",VLOOKUP(IF($H729&gt;0,CONCATENATE($H729*100," ",$P$8),CONCATENATE($H729," ",$P$8)),'TC Income Limits'!A:I,HLOOKUP(Form!$E729,'TC Income Limits'!$B$1:$I$1,1,FALSE)+1,FALSE)),IF(ISBLANK($L729),"",VLOOKUP(IF($H729&gt;0,CONCATENATE($H729*100," ",$P$8),CONCATENATE($H729," ",$P$8)),'Income Limit'!A:L,HLOOKUP(Form!$E729,'Income Limit'!$E$1:$L$1,1,FALSE)+4,FALSE)))</f>
        <v/>
      </c>
      <c r="T729" s="92" t="str">
        <f>IF(OR(ISBLANK(B729),ISBLANK(E729),ISBLANK(G729),ISBLANK(H729),ISBLANK(L729),ISBLANK(P693)),"",IF(P693="lihtc", VLOOKUP(IF($H729&gt;0,CONCATENATE($H729*100," ",$P$8),CONCATENATE($H729," ",$P$8)),'TC Rent Limits'!A:I,HLOOKUP(Form!$B729+1,'TC Rent Limits'!$B$1:$I$1,1,FALSE)+1,FALSE),IF(P693="state",VLOOKUP(IF($H729&gt;0,CONCATENATE($H729*100," ",$P$8),CONCATENATE($H729," ",$P$8)),'Rent Limit'!A:L,HLOOKUP(Form!$E729,'Rent Limit'!$E$1:$L$1,1,FALSE)+4,FALSE),"")))</f>
        <v/>
      </c>
    </row>
    <row r="730" spans="1:20" x14ac:dyDescent="0.25">
      <c r="A730" s="79"/>
      <c r="B730" s="79"/>
      <c r="C730" s="79"/>
      <c r="D730" s="79"/>
      <c r="E730" s="79"/>
      <c r="F730" s="79"/>
      <c r="G730" s="79"/>
      <c r="H730" s="80"/>
      <c r="I730" s="79"/>
      <c r="J730" s="79"/>
      <c r="K730" s="79"/>
      <c r="L730" s="79"/>
      <c r="M730" s="79"/>
      <c r="N730" s="79"/>
      <c r="O730" s="79"/>
      <c r="P730" s="79"/>
      <c r="Q730" s="79"/>
      <c r="S730" s="57" t="str">
        <f>IF($P$7="LIHTC",IF(ISBLANK($G730),"",VLOOKUP(IF($H730&gt;0,CONCATENATE($H730*100," ",$P$8),CONCATENATE($H730," ",$P$8)),'TC Income Limits'!A:I,HLOOKUP(Form!$E730,'TC Income Limits'!$B$1:$I$1,1,FALSE)+1,FALSE)),IF(ISBLANK($L730),"",VLOOKUP(IF($H730&gt;0,CONCATENATE($H730*100," ",$P$8),CONCATENATE($H730," ",$P$8)),'Income Limit'!A:L,HLOOKUP(Form!$E730,'Income Limit'!$E$1:$L$1,1,FALSE)+4,FALSE)))</f>
        <v/>
      </c>
      <c r="T730" s="92" t="str">
        <f>IF(OR(ISBLANK(B730),ISBLANK(E730),ISBLANK(G730),ISBLANK(H730),ISBLANK(L730),ISBLANK(P694)),"",IF(P694="lihtc", VLOOKUP(IF($H730&gt;0,CONCATENATE($H730*100," ",$P$8),CONCATENATE($H730," ",$P$8)),'TC Rent Limits'!A:I,HLOOKUP(Form!$B730+1,'TC Rent Limits'!$B$1:$I$1,1,FALSE)+1,FALSE),IF(P694="state",VLOOKUP(IF($H730&gt;0,CONCATENATE($H730*100," ",$P$8),CONCATENATE($H730," ",$P$8)),'Rent Limit'!A:L,HLOOKUP(Form!$E730,'Rent Limit'!$E$1:$L$1,1,FALSE)+4,FALSE),"")))</f>
        <v/>
      </c>
    </row>
    <row r="731" spans="1:20" x14ac:dyDescent="0.25">
      <c r="A731" s="79"/>
      <c r="B731" s="79"/>
      <c r="C731" s="79"/>
      <c r="D731" s="79"/>
      <c r="E731" s="79"/>
      <c r="F731" s="79"/>
      <c r="G731" s="79"/>
      <c r="H731" s="80"/>
      <c r="I731" s="79"/>
      <c r="J731" s="79"/>
      <c r="K731" s="79"/>
      <c r="L731" s="79"/>
      <c r="M731" s="79"/>
      <c r="N731" s="79"/>
      <c r="O731" s="79"/>
      <c r="P731" s="79"/>
      <c r="Q731" s="79"/>
      <c r="S731" s="57" t="str">
        <f>IF($P$7="LIHTC",IF(ISBLANK($G731),"",VLOOKUP(IF($H731&gt;0,CONCATENATE($H731*100," ",$P$8),CONCATENATE($H731," ",$P$8)),'TC Income Limits'!A:I,HLOOKUP(Form!$E731,'TC Income Limits'!$B$1:$I$1,1,FALSE)+1,FALSE)),IF(ISBLANK($L731),"",VLOOKUP(IF($H731&gt;0,CONCATENATE($H731*100," ",$P$8),CONCATENATE($H731," ",$P$8)),'Income Limit'!A:L,HLOOKUP(Form!$E731,'Income Limit'!$E$1:$L$1,1,FALSE)+4,FALSE)))</f>
        <v/>
      </c>
      <c r="T731" s="92" t="str">
        <f>IF(OR(ISBLANK(B731),ISBLANK(E731),ISBLANK(G731),ISBLANK(H731),ISBLANK(L731),ISBLANK(P695)),"",IF(P695="lihtc", VLOOKUP(IF($H731&gt;0,CONCATENATE($H731*100," ",$P$8),CONCATENATE($H731," ",$P$8)),'TC Rent Limits'!A:I,HLOOKUP(Form!$B731+1,'TC Rent Limits'!$B$1:$I$1,1,FALSE)+1,FALSE),IF(P695="state",VLOOKUP(IF($H731&gt;0,CONCATENATE($H731*100," ",$P$8),CONCATENATE($H731," ",$P$8)),'Rent Limit'!A:L,HLOOKUP(Form!$E731,'Rent Limit'!$E$1:$L$1,1,FALSE)+4,FALSE),"")))</f>
        <v/>
      </c>
    </row>
    <row r="732" spans="1:20" x14ac:dyDescent="0.25">
      <c r="A732" s="79"/>
      <c r="B732" s="79"/>
      <c r="C732" s="79"/>
      <c r="D732" s="79"/>
      <c r="E732" s="79"/>
      <c r="F732" s="79"/>
      <c r="G732" s="79"/>
      <c r="H732" s="80"/>
      <c r="I732" s="79"/>
      <c r="J732" s="79"/>
      <c r="K732" s="79"/>
      <c r="L732" s="79"/>
      <c r="M732" s="79"/>
      <c r="N732" s="79"/>
      <c r="O732" s="79"/>
      <c r="P732" s="79"/>
      <c r="Q732" s="79"/>
      <c r="S732" s="57" t="str">
        <f>IF($P$7="LIHTC",IF(ISBLANK($G732),"",VLOOKUP(IF($H732&gt;0,CONCATENATE($H732*100," ",$P$8),CONCATENATE($H732," ",$P$8)),'TC Income Limits'!A:I,HLOOKUP(Form!$E732,'TC Income Limits'!$B$1:$I$1,1,FALSE)+1,FALSE)),IF(ISBLANK($L732),"",VLOOKUP(IF($H732&gt;0,CONCATENATE($H732*100," ",$P$8),CONCATENATE($H732," ",$P$8)),'Income Limit'!A:L,HLOOKUP(Form!$E732,'Income Limit'!$E$1:$L$1,1,FALSE)+4,FALSE)))</f>
        <v/>
      </c>
      <c r="T732" s="92" t="str">
        <f>IF(OR(ISBLANK(B732),ISBLANK(E732),ISBLANK(G732),ISBLANK(H732),ISBLANK(L732),ISBLANK(P696)),"",IF(P696="lihtc", VLOOKUP(IF($H732&gt;0,CONCATENATE($H732*100," ",$P$8),CONCATENATE($H732," ",$P$8)),'TC Rent Limits'!A:I,HLOOKUP(Form!$B732+1,'TC Rent Limits'!$B$1:$I$1,1,FALSE)+1,FALSE),IF(P696="state",VLOOKUP(IF($H732&gt;0,CONCATENATE($H732*100," ",$P$8),CONCATENATE($H732," ",$P$8)),'Rent Limit'!A:L,HLOOKUP(Form!$E732,'Rent Limit'!$E$1:$L$1,1,FALSE)+4,FALSE),"")))</f>
        <v/>
      </c>
    </row>
    <row r="733" spans="1:20" x14ac:dyDescent="0.25">
      <c r="A733" s="79"/>
      <c r="B733" s="79"/>
      <c r="C733" s="79"/>
      <c r="D733" s="79"/>
      <c r="E733" s="79"/>
      <c r="F733" s="79"/>
      <c r="G733" s="79"/>
      <c r="H733" s="80"/>
      <c r="I733" s="79"/>
      <c r="J733" s="79"/>
      <c r="K733" s="79"/>
      <c r="L733" s="79"/>
      <c r="M733" s="79"/>
      <c r="N733" s="79"/>
      <c r="O733" s="79"/>
      <c r="P733" s="79"/>
      <c r="Q733" s="79"/>
      <c r="S733" s="57" t="str">
        <f>IF($P$7="LIHTC",IF(ISBLANK($G733),"",VLOOKUP(IF($H733&gt;0,CONCATENATE($H733*100," ",$P$8),CONCATENATE($H733," ",$P$8)),'TC Income Limits'!A:I,HLOOKUP(Form!$E733,'TC Income Limits'!$B$1:$I$1,1,FALSE)+1,FALSE)),IF(ISBLANK($L733),"",VLOOKUP(IF($H733&gt;0,CONCATENATE($H733*100," ",$P$8),CONCATENATE($H733," ",$P$8)),'Income Limit'!A:L,HLOOKUP(Form!$E733,'Income Limit'!$E$1:$L$1,1,FALSE)+4,FALSE)))</f>
        <v/>
      </c>
      <c r="T733" s="92" t="str">
        <f>IF(OR(ISBLANK(B733),ISBLANK(E733),ISBLANK(G733),ISBLANK(H733),ISBLANK(L733),ISBLANK(P697)),"",IF(P697="lihtc", VLOOKUP(IF($H733&gt;0,CONCATENATE($H733*100," ",$P$8),CONCATENATE($H733," ",$P$8)),'TC Rent Limits'!A:I,HLOOKUP(Form!$B733+1,'TC Rent Limits'!$B$1:$I$1,1,FALSE)+1,FALSE),IF(P697="state",VLOOKUP(IF($H733&gt;0,CONCATENATE($H733*100," ",$P$8),CONCATENATE($H733," ",$P$8)),'Rent Limit'!A:L,HLOOKUP(Form!$E733,'Rent Limit'!$E$1:$L$1,1,FALSE)+4,FALSE),"")))</f>
        <v/>
      </c>
    </row>
    <row r="734" spans="1:20" x14ac:dyDescent="0.25">
      <c r="A734" s="79"/>
      <c r="B734" s="79"/>
      <c r="C734" s="79"/>
      <c r="D734" s="79"/>
      <c r="E734" s="79"/>
      <c r="F734" s="79"/>
      <c r="G734" s="79"/>
      <c r="H734" s="80"/>
      <c r="I734" s="79"/>
      <c r="J734" s="79"/>
      <c r="K734" s="79"/>
      <c r="L734" s="79"/>
      <c r="M734" s="79"/>
      <c r="N734" s="79"/>
      <c r="O734" s="79"/>
      <c r="P734" s="79"/>
      <c r="Q734" s="79"/>
      <c r="S734" s="57" t="str">
        <f>IF($P$7="LIHTC",IF(ISBLANK($G734),"",VLOOKUP(IF($H734&gt;0,CONCATENATE($H734*100," ",$P$8),CONCATENATE($H734," ",$P$8)),'TC Income Limits'!A:I,HLOOKUP(Form!$E734,'TC Income Limits'!$B$1:$I$1,1,FALSE)+1,FALSE)),IF(ISBLANK($L734),"",VLOOKUP(IF($H734&gt;0,CONCATENATE($H734*100," ",$P$8),CONCATENATE($H734," ",$P$8)),'Income Limit'!A:L,HLOOKUP(Form!$E734,'Income Limit'!$E$1:$L$1,1,FALSE)+4,FALSE)))</f>
        <v/>
      </c>
      <c r="T734" s="92" t="str">
        <f>IF(OR(ISBLANK(B734),ISBLANK(E734),ISBLANK(G734),ISBLANK(H734),ISBLANK(L734),ISBLANK(P698)),"",IF(P698="lihtc", VLOOKUP(IF($H734&gt;0,CONCATENATE($H734*100," ",$P$8),CONCATENATE($H734," ",$P$8)),'TC Rent Limits'!A:I,HLOOKUP(Form!$B734+1,'TC Rent Limits'!$B$1:$I$1,1,FALSE)+1,FALSE),IF(P698="state",VLOOKUP(IF($H734&gt;0,CONCATENATE($H734*100," ",$P$8),CONCATENATE($H734," ",$P$8)),'Rent Limit'!A:L,HLOOKUP(Form!$E734,'Rent Limit'!$E$1:$L$1,1,FALSE)+4,FALSE),"")))</f>
        <v/>
      </c>
    </row>
    <row r="735" spans="1:20" x14ac:dyDescent="0.25">
      <c r="A735" s="79"/>
      <c r="B735" s="79"/>
      <c r="C735" s="79"/>
      <c r="D735" s="79"/>
      <c r="E735" s="79"/>
      <c r="F735" s="79"/>
      <c r="G735" s="79"/>
      <c r="H735" s="80"/>
      <c r="I735" s="79"/>
      <c r="J735" s="79"/>
      <c r="K735" s="79"/>
      <c r="L735" s="79"/>
      <c r="M735" s="79"/>
      <c r="N735" s="79"/>
      <c r="O735" s="79"/>
      <c r="P735" s="79"/>
      <c r="Q735" s="79"/>
      <c r="S735" s="57" t="str">
        <f>IF($P$7="LIHTC",IF(ISBLANK($G735),"",VLOOKUP(IF($H735&gt;0,CONCATENATE($H735*100," ",$P$8),CONCATENATE($H735," ",$P$8)),'TC Income Limits'!A:I,HLOOKUP(Form!$E735,'TC Income Limits'!$B$1:$I$1,1,FALSE)+1,FALSE)),IF(ISBLANK($L735),"",VLOOKUP(IF($H735&gt;0,CONCATENATE($H735*100," ",$P$8),CONCATENATE($H735," ",$P$8)),'Income Limit'!A:L,HLOOKUP(Form!$E735,'Income Limit'!$E$1:$L$1,1,FALSE)+4,FALSE)))</f>
        <v/>
      </c>
      <c r="T735" s="92" t="str">
        <f>IF(OR(ISBLANK(B735),ISBLANK(E735),ISBLANK(G735),ISBLANK(H735),ISBLANK(L735),ISBLANK(P699)),"",IF(P699="lihtc", VLOOKUP(IF($H735&gt;0,CONCATENATE($H735*100," ",$P$8),CONCATENATE($H735," ",$P$8)),'TC Rent Limits'!A:I,HLOOKUP(Form!$B735+1,'TC Rent Limits'!$B$1:$I$1,1,FALSE)+1,FALSE),IF(P699="state",VLOOKUP(IF($H735&gt;0,CONCATENATE($H735*100," ",$P$8),CONCATENATE($H735," ",$P$8)),'Rent Limit'!A:L,HLOOKUP(Form!$E735,'Rent Limit'!$E$1:$L$1,1,FALSE)+4,FALSE),"")))</f>
        <v/>
      </c>
    </row>
    <row r="736" spans="1:20" x14ac:dyDescent="0.25">
      <c r="A736" s="79"/>
      <c r="B736" s="79"/>
      <c r="C736" s="79"/>
      <c r="D736" s="79"/>
      <c r="E736" s="79"/>
      <c r="F736" s="79"/>
      <c r="G736" s="79"/>
      <c r="H736" s="80"/>
      <c r="I736" s="79"/>
      <c r="J736" s="79"/>
      <c r="K736" s="79"/>
      <c r="L736" s="79"/>
      <c r="M736" s="79"/>
      <c r="N736" s="79"/>
      <c r="O736" s="79"/>
      <c r="P736" s="79"/>
      <c r="Q736" s="79"/>
      <c r="S736" s="57" t="str">
        <f>IF($P$7="LIHTC",IF(ISBLANK($G736),"",VLOOKUP(IF($H736&gt;0,CONCATENATE($H736*100," ",$P$8),CONCATENATE($H736," ",$P$8)),'TC Income Limits'!A:I,HLOOKUP(Form!$E736,'TC Income Limits'!$B$1:$I$1,1,FALSE)+1,FALSE)),IF(ISBLANK($L736),"",VLOOKUP(IF($H736&gt;0,CONCATENATE($H736*100," ",$P$8),CONCATENATE($H736," ",$P$8)),'Income Limit'!A:L,HLOOKUP(Form!$E736,'Income Limit'!$E$1:$L$1,1,FALSE)+4,FALSE)))</f>
        <v/>
      </c>
      <c r="T736" s="92" t="str">
        <f>IF(OR(ISBLANK(B736),ISBLANK(E736),ISBLANK(G736),ISBLANK(H736),ISBLANK(L736),ISBLANK(P700)),"",IF(P700="lihtc", VLOOKUP(IF($H736&gt;0,CONCATENATE($H736*100," ",$P$8),CONCATENATE($H736," ",$P$8)),'TC Rent Limits'!A:I,HLOOKUP(Form!$B736+1,'TC Rent Limits'!$B$1:$I$1,1,FALSE)+1,FALSE),IF(P700="state",VLOOKUP(IF($H736&gt;0,CONCATENATE($H736*100," ",$P$8),CONCATENATE($H736," ",$P$8)),'Rent Limit'!A:L,HLOOKUP(Form!$E736,'Rent Limit'!$E$1:$L$1,1,FALSE)+4,FALSE),"")))</f>
        <v/>
      </c>
    </row>
    <row r="737" spans="1:20" x14ac:dyDescent="0.25">
      <c r="A737" s="79"/>
      <c r="B737" s="79"/>
      <c r="C737" s="79"/>
      <c r="D737" s="79"/>
      <c r="E737" s="79"/>
      <c r="F737" s="79"/>
      <c r="G737" s="79"/>
      <c r="H737" s="80"/>
      <c r="I737" s="79"/>
      <c r="J737" s="79"/>
      <c r="K737" s="79"/>
      <c r="L737" s="79"/>
      <c r="M737" s="79"/>
      <c r="N737" s="79"/>
      <c r="O737" s="79"/>
      <c r="P737" s="79"/>
      <c r="Q737" s="79"/>
      <c r="S737" s="57" t="str">
        <f>IF($P$7="LIHTC",IF(ISBLANK($G737),"",VLOOKUP(IF($H737&gt;0,CONCATENATE($H737*100," ",$P$8),CONCATENATE($H737," ",$P$8)),'TC Income Limits'!A:I,HLOOKUP(Form!$E737,'TC Income Limits'!$B$1:$I$1,1,FALSE)+1,FALSE)),IF(ISBLANK($L737),"",VLOOKUP(IF($H737&gt;0,CONCATENATE($H737*100," ",$P$8),CONCATENATE($H737," ",$P$8)),'Income Limit'!A:L,HLOOKUP(Form!$E737,'Income Limit'!$E$1:$L$1,1,FALSE)+4,FALSE)))</f>
        <v/>
      </c>
      <c r="T737" s="92" t="str">
        <f>IF(OR(ISBLANK(B737),ISBLANK(E737),ISBLANK(G737),ISBLANK(H737),ISBLANK(L737),ISBLANK(P701)),"",IF(P701="lihtc", VLOOKUP(IF($H737&gt;0,CONCATENATE($H737*100," ",$P$8),CONCATENATE($H737," ",$P$8)),'TC Rent Limits'!A:I,HLOOKUP(Form!$B737+1,'TC Rent Limits'!$B$1:$I$1,1,FALSE)+1,FALSE),IF(P701="state",VLOOKUP(IF($H737&gt;0,CONCATENATE($H737*100," ",$P$8),CONCATENATE($H737," ",$P$8)),'Rent Limit'!A:L,HLOOKUP(Form!$E737,'Rent Limit'!$E$1:$L$1,1,FALSE)+4,FALSE),"")))</f>
        <v/>
      </c>
    </row>
    <row r="738" spans="1:20" x14ac:dyDescent="0.25">
      <c r="A738" s="79"/>
      <c r="B738" s="79"/>
      <c r="C738" s="79"/>
      <c r="D738" s="79"/>
      <c r="E738" s="79"/>
      <c r="F738" s="79"/>
      <c r="G738" s="79"/>
      <c r="H738" s="80"/>
      <c r="I738" s="79"/>
      <c r="J738" s="79"/>
      <c r="K738" s="79"/>
      <c r="L738" s="79"/>
      <c r="M738" s="79"/>
      <c r="N738" s="79"/>
      <c r="O738" s="79"/>
      <c r="P738" s="79"/>
      <c r="Q738" s="79"/>
      <c r="S738" s="57" t="str">
        <f>IF($P$7="LIHTC",IF(ISBLANK($G738),"",VLOOKUP(IF($H738&gt;0,CONCATENATE($H738*100," ",$P$8),CONCATENATE($H738," ",$P$8)),'TC Income Limits'!A:I,HLOOKUP(Form!$E738,'TC Income Limits'!$B$1:$I$1,1,FALSE)+1,FALSE)),IF(ISBLANK($L738),"",VLOOKUP(IF($H738&gt;0,CONCATENATE($H738*100," ",$P$8),CONCATENATE($H738," ",$P$8)),'Income Limit'!A:L,HLOOKUP(Form!$E738,'Income Limit'!$E$1:$L$1,1,FALSE)+4,FALSE)))</f>
        <v/>
      </c>
      <c r="T738" s="92" t="str">
        <f>IF(OR(ISBLANK(B738),ISBLANK(E738),ISBLANK(G738),ISBLANK(H738),ISBLANK(L738),ISBLANK(P702)),"",IF(P702="lihtc", VLOOKUP(IF($H738&gt;0,CONCATENATE($H738*100," ",$P$8),CONCATENATE($H738," ",$P$8)),'TC Rent Limits'!A:I,HLOOKUP(Form!$B738+1,'TC Rent Limits'!$B$1:$I$1,1,FALSE)+1,FALSE),IF(P702="state",VLOOKUP(IF($H738&gt;0,CONCATENATE($H738*100," ",$P$8),CONCATENATE($H738," ",$P$8)),'Rent Limit'!A:L,HLOOKUP(Form!$E738,'Rent Limit'!$E$1:$L$1,1,FALSE)+4,FALSE),"")))</f>
        <v/>
      </c>
    </row>
    <row r="739" spans="1:20" x14ac:dyDescent="0.25">
      <c r="A739" s="79"/>
      <c r="B739" s="79"/>
      <c r="C739" s="79"/>
      <c r="D739" s="79"/>
      <c r="E739" s="79"/>
      <c r="F739" s="79"/>
      <c r="G739" s="79"/>
      <c r="H739" s="80"/>
      <c r="I739" s="79"/>
      <c r="J739" s="79"/>
      <c r="K739" s="79"/>
      <c r="L739" s="79"/>
      <c r="M739" s="79"/>
      <c r="N739" s="79"/>
      <c r="O739" s="79"/>
      <c r="P739" s="79"/>
      <c r="Q739" s="79"/>
      <c r="S739" s="57" t="str">
        <f>IF($P$7="LIHTC",IF(ISBLANK($G739),"",VLOOKUP(IF($H739&gt;0,CONCATENATE($H739*100," ",$P$8),CONCATENATE($H739," ",$P$8)),'TC Income Limits'!A:I,HLOOKUP(Form!$E739,'TC Income Limits'!$B$1:$I$1,1,FALSE)+1,FALSE)),IF(ISBLANK($L739),"",VLOOKUP(IF($H739&gt;0,CONCATENATE($H739*100," ",$P$8),CONCATENATE($H739," ",$P$8)),'Income Limit'!A:L,HLOOKUP(Form!$E739,'Income Limit'!$E$1:$L$1,1,FALSE)+4,FALSE)))</f>
        <v/>
      </c>
      <c r="T739" s="92" t="str">
        <f>IF(OR(ISBLANK(B739),ISBLANK(E739),ISBLANK(G739),ISBLANK(H739),ISBLANK(L739),ISBLANK(P703)),"",IF(P703="lihtc", VLOOKUP(IF($H739&gt;0,CONCATENATE($H739*100," ",$P$8),CONCATENATE($H739," ",$P$8)),'TC Rent Limits'!A:I,HLOOKUP(Form!$B739+1,'TC Rent Limits'!$B$1:$I$1,1,FALSE)+1,FALSE),IF(P703="state",VLOOKUP(IF($H739&gt;0,CONCATENATE($H739*100," ",$P$8),CONCATENATE($H739," ",$P$8)),'Rent Limit'!A:L,HLOOKUP(Form!$E739,'Rent Limit'!$E$1:$L$1,1,FALSE)+4,FALSE),"")))</f>
        <v/>
      </c>
    </row>
    <row r="740" spans="1:20" x14ac:dyDescent="0.25">
      <c r="A740" s="79"/>
      <c r="B740" s="79"/>
      <c r="C740" s="79"/>
      <c r="D740" s="79"/>
      <c r="E740" s="79"/>
      <c r="F740" s="79"/>
      <c r="G740" s="79"/>
      <c r="H740" s="80"/>
      <c r="I740" s="79"/>
      <c r="J740" s="79"/>
      <c r="K740" s="79"/>
      <c r="L740" s="79"/>
      <c r="M740" s="79"/>
      <c r="N740" s="79"/>
      <c r="O740" s="79"/>
      <c r="P740" s="79"/>
      <c r="Q740" s="79"/>
      <c r="S740" s="57" t="str">
        <f>IF($P$7="LIHTC",IF(ISBLANK($G740),"",VLOOKUP(IF($H740&gt;0,CONCATENATE($H740*100," ",$P$8),CONCATENATE($H740," ",$P$8)),'TC Income Limits'!A:I,HLOOKUP(Form!$E740,'TC Income Limits'!$B$1:$I$1,1,FALSE)+1,FALSE)),IF(ISBLANK($L740),"",VLOOKUP(IF($H740&gt;0,CONCATENATE($H740*100," ",$P$8),CONCATENATE($H740," ",$P$8)),'Income Limit'!A:L,HLOOKUP(Form!$E740,'Income Limit'!$E$1:$L$1,1,FALSE)+4,FALSE)))</f>
        <v/>
      </c>
      <c r="T740" s="92" t="str">
        <f>IF(OR(ISBLANK(B740),ISBLANK(E740),ISBLANK(G740),ISBLANK(H740),ISBLANK(L740),ISBLANK(P704)),"",IF(P704="lihtc", VLOOKUP(IF($H740&gt;0,CONCATENATE($H740*100," ",$P$8),CONCATENATE($H740," ",$P$8)),'TC Rent Limits'!A:I,HLOOKUP(Form!$B740+1,'TC Rent Limits'!$B$1:$I$1,1,FALSE)+1,FALSE),IF(P704="state",VLOOKUP(IF($H740&gt;0,CONCATENATE($H740*100," ",$P$8),CONCATENATE($H740," ",$P$8)),'Rent Limit'!A:L,HLOOKUP(Form!$E740,'Rent Limit'!$E$1:$L$1,1,FALSE)+4,FALSE),"")))</f>
        <v/>
      </c>
    </row>
    <row r="741" spans="1:20" x14ac:dyDescent="0.25">
      <c r="A741" s="79"/>
      <c r="B741" s="79"/>
      <c r="C741" s="79"/>
      <c r="D741" s="79"/>
      <c r="E741" s="79"/>
      <c r="F741" s="79"/>
      <c r="G741" s="79"/>
      <c r="H741" s="80"/>
      <c r="I741" s="79"/>
      <c r="J741" s="79"/>
      <c r="K741" s="79"/>
      <c r="L741" s="79"/>
      <c r="M741" s="79"/>
      <c r="N741" s="79"/>
      <c r="O741" s="79"/>
      <c r="P741" s="79"/>
      <c r="Q741" s="79"/>
      <c r="S741" s="57" t="str">
        <f>IF($P$7="LIHTC",IF(ISBLANK($G741),"",VLOOKUP(IF($H741&gt;0,CONCATENATE($H741*100," ",$P$8),CONCATENATE($H741," ",$P$8)),'TC Income Limits'!A:I,HLOOKUP(Form!$E741,'TC Income Limits'!$B$1:$I$1,1,FALSE)+1,FALSE)),IF(ISBLANK($L741),"",VLOOKUP(IF($H741&gt;0,CONCATENATE($H741*100," ",$P$8),CONCATENATE($H741," ",$P$8)),'Income Limit'!A:L,HLOOKUP(Form!$E741,'Income Limit'!$E$1:$L$1,1,FALSE)+4,FALSE)))</f>
        <v/>
      </c>
      <c r="T741" s="92" t="str">
        <f>IF(OR(ISBLANK(B741),ISBLANK(E741),ISBLANK(G741),ISBLANK(H741),ISBLANK(L741),ISBLANK(P705)),"",IF(P705="lihtc", VLOOKUP(IF($H741&gt;0,CONCATENATE($H741*100," ",$P$8),CONCATENATE($H741," ",$P$8)),'TC Rent Limits'!A:I,HLOOKUP(Form!$B741+1,'TC Rent Limits'!$B$1:$I$1,1,FALSE)+1,FALSE),IF(P705="state",VLOOKUP(IF($H741&gt;0,CONCATENATE($H741*100," ",$P$8),CONCATENATE($H741," ",$P$8)),'Rent Limit'!A:L,HLOOKUP(Form!$E741,'Rent Limit'!$E$1:$L$1,1,FALSE)+4,FALSE),"")))</f>
        <v/>
      </c>
    </row>
    <row r="742" spans="1:20" x14ac:dyDescent="0.25">
      <c r="A742" s="79"/>
      <c r="B742" s="79"/>
      <c r="C742" s="79"/>
      <c r="D742" s="79"/>
      <c r="E742" s="79"/>
      <c r="F742" s="79"/>
      <c r="G742" s="79"/>
      <c r="H742" s="80"/>
      <c r="I742" s="79"/>
      <c r="J742" s="79"/>
      <c r="K742" s="79"/>
      <c r="L742" s="79"/>
      <c r="M742" s="79"/>
      <c r="N742" s="79"/>
      <c r="O742" s="79"/>
      <c r="P742" s="79"/>
      <c r="Q742" s="79"/>
      <c r="S742" s="57" t="str">
        <f>IF($P$7="LIHTC",IF(ISBLANK($G742),"",VLOOKUP(IF($H742&gt;0,CONCATENATE($H742*100," ",$P$8),CONCATENATE($H742," ",$P$8)),'TC Income Limits'!A:I,HLOOKUP(Form!$E742,'TC Income Limits'!$B$1:$I$1,1,FALSE)+1,FALSE)),IF(ISBLANK($L742),"",VLOOKUP(IF($H742&gt;0,CONCATENATE($H742*100," ",$P$8),CONCATENATE($H742," ",$P$8)),'Income Limit'!A:L,HLOOKUP(Form!$E742,'Income Limit'!$E$1:$L$1,1,FALSE)+4,FALSE)))</f>
        <v/>
      </c>
      <c r="T742" s="92" t="str">
        <f>IF(OR(ISBLANK(B742),ISBLANK(E742),ISBLANK(G742),ISBLANK(H742),ISBLANK(L742),ISBLANK(P706)),"",IF(P706="lihtc", VLOOKUP(IF($H742&gt;0,CONCATENATE($H742*100," ",$P$8),CONCATENATE($H742," ",$P$8)),'TC Rent Limits'!A:I,HLOOKUP(Form!$B742+1,'TC Rent Limits'!$B$1:$I$1,1,FALSE)+1,FALSE),IF(P706="state",VLOOKUP(IF($H742&gt;0,CONCATENATE($H742*100," ",$P$8),CONCATENATE($H742," ",$P$8)),'Rent Limit'!A:L,HLOOKUP(Form!$E742,'Rent Limit'!$E$1:$L$1,1,FALSE)+4,FALSE),"")))</f>
        <v/>
      </c>
    </row>
    <row r="743" spans="1:20" x14ac:dyDescent="0.25">
      <c r="A743" s="79"/>
      <c r="B743" s="79"/>
      <c r="C743" s="79"/>
      <c r="D743" s="79"/>
      <c r="E743" s="79"/>
      <c r="F743" s="79"/>
      <c r="G743" s="79"/>
      <c r="H743" s="80"/>
      <c r="I743" s="79"/>
      <c r="J743" s="79"/>
      <c r="K743" s="79"/>
      <c r="L743" s="79"/>
      <c r="M743" s="79"/>
      <c r="N743" s="79"/>
      <c r="O743" s="79"/>
      <c r="P743" s="79"/>
      <c r="Q743" s="79"/>
      <c r="S743" s="57" t="str">
        <f>IF($P$7="LIHTC",IF(ISBLANK($G743),"",VLOOKUP(IF($H743&gt;0,CONCATENATE($H743*100," ",$P$8),CONCATENATE($H743," ",$P$8)),'TC Income Limits'!A:I,HLOOKUP(Form!$E743,'TC Income Limits'!$B$1:$I$1,1,FALSE)+1,FALSE)),IF(ISBLANK($L743),"",VLOOKUP(IF($H743&gt;0,CONCATENATE($H743*100," ",$P$8),CONCATENATE($H743," ",$P$8)),'Income Limit'!A:L,HLOOKUP(Form!$E743,'Income Limit'!$E$1:$L$1,1,FALSE)+4,FALSE)))</f>
        <v/>
      </c>
      <c r="T743" s="92" t="str">
        <f>IF(OR(ISBLANK(B743),ISBLANK(E743),ISBLANK(G743),ISBLANK(H743),ISBLANK(L743),ISBLANK(P707)),"",IF(P707="lihtc", VLOOKUP(IF($H743&gt;0,CONCATENATE($H743*100," ",$P$8),CONCATENATE($H743," ",$P$8)),'TC Rent Limits'!A:I,HLOOKUP(Form!$B743+1,'TC Rent Limits'!$B$1:$I$1,1,FALSE)+1,FALSE),IF(P707="state",VLOOKUP(IF($H743&gt;0,CONCATENATE($H743*100," ",$P$8),CONCATENATE($H743," ",$P$8)),'Rent Limit'!A:L,HLOOKUP(Form!$E743,'Rent Limit'!$E$1:$L$1,1,FALSE)+4,FALSE),"")))</f>
        <v/>
      </c>
    </row>
    <row r="744" spans="1:20" x14ac:dyDescent="0.25">
      <c r="A744" s="79"/>
      <c r="B744" s="79"/>
      <c r="C744" s="79"/>
      <c r="D744" s="79"/>
      <c r="E744" s="79"/>
      <c r="F744" s="79"/>
      <c r="G744" s="79"/>
      <c r="H744" s="80"/>
      <c r="I744" s="79"/>
      <c r="J744" s="79"/>
      <c r="K744" s="79"/>
      <c r="L744" s="79"/>
      <c r="M744" s="79"/>
      <c r="N744" s="79"/>
      <c r="O744" s="79"/>
      <c r="P744" s="79"/>
      <c r="Q744" s="79"/>
      <c r="S744" s="57" t="str">
        <f>IF($P$7="LIHTC",IF(ISBLANK($G744),"",VLOOKUP(IF($H744&gt;0,CONCATENATE($H744*100," ",$P$8),CONCATENATE($H744," ",$P$8)),'TC Income Limits'!A:I,HLOOKUP(Form!$E744,'TC Income Limits'!$B$1:$I$1,1,FALSE)+1,FALSE)),IF(ISBLANK($L744),"",VLOOKUP(IF($H744&gt;0,CONCATENATE($H744*100," ",$P$8),CONCATENATE($H744," ",$P$8)),'Income Limit'!A:L,HLOOKUP(Form!$E744,'Income Limit'!$E$1:$L$1,1,FALSE)+4,FALSE)))</f>
        <v/>
      </c>
      <c r="T744" s="92" t="str">
        <f>IF(OR(ISBLANK(B744),ISBLANK(E744),ISBLANK(G744),ISBLANK(H744),ISBLANK(L744),ISBLANK(P708)),"",IF(P708="lihtc", VLOOKUP(IF($H744&gt;0,CONCATENATE($H744*100," ",$P$8),CONCATENATE($H744," ",$P$8)),'TC Rent Limits'!A:I,HLOOKUP(Form!$B744+1,'TC Rent Limits'!$B$1:$I$1,1,FALSE)+1,FALSE),IF(P708="state",VLOOKUP(IF($H744&gt;0,CONCATENATE($H744*100," ",$P$8),CONCATENATE($H744," ",$P$8)),'Rent Limit'!A:L,HLOOKUP(Form!$E744,'Rent Limit'!$E$1:$L$1,1,FALSE)+4,FALSE),"")))</f>
        <v/>
      </c>
    </row>
    <row r="745" spans="1:20" x14ac:dyDescent="0.25">
      <c r="A745" s="79"/>
      <c r="B745" s="79"/>
      <c r="C745" s="79"/>
      <c r="D745" s="79"/>
      <c r="E745" s="79"/>
      <c r="F745" s="79"/>
      <c r="G745" s="79"/>
      <c r="H745" s="80"/>
      <c r="I745" s="79"/>
      <c r="J745" s="79"/>
      <c r="K745" s="79"/>
      <c r="L745" s="79"/>
      <c r="M745" s="79"/>
      <c r="N745" s="79"/>
      <c r="O745" s="79"/>
      <c r="P745" s="79"/>
      <c r="Q745" s="79"/>
      <c r="S745" s="57" t="str">
        <f>IF($P$7="LIHTC",IF(ISBLANK($G745),"",VLOOKUP(IF($H745&gt;0,CONCATENATE($H745*100," ",$P$8),CONCATENATE($H745," ",$P$8)),'TC Income Limits'!A:I,HLOOKUP(Form!$E745,'TC Income Limits'!$B$1:$I$1,1,FALSE)+1,FALSE)),IF(ISBLANK($L745),"",VLOOKUP(IF($H745&gt;0,CONCATENATE($H745*100," ",$P$8),CONCATENATE($H745," ",$P$8)),'Income Limit'!A:L,HLOOKUP(Form!$E745,'Income Limit'!$E$1:$L$1,1,FALSE)+4,FALSE)))</f>
        <v/>
      </c>
      <c r="T745" s="92" t="str">
        <f>IF(OR(ISBLANK(B745),ISBLANK(E745),ISBLANK(G745),ISBLANK(H745),ISBLANK(L745),ISBLANK(P709)),"",IF(P709="lihtc", VLOOKUP(IF($H745&gt;0,CONCATENATE($H745*100," ",$P$8),CONCATENATE($H745," ",$P$8)),'TC Rent Limits'!A:I,HLOOKUP(Form!$B745+1,'TC Rent Limits'!$B$1:$I$1,1,FALSE)+1,FALSE),IF(P709="state",VLOOKUP(IF($H745&gt;0,CONCATENATE($H745*100," ",$P$8),CONCATENATE($H745," ",$P$8)),'Rent Limit'!A:L,HLOOKUP(Form!$E745,'Rent Limit'!$E$1:$L$1,1,FALSE)+4,FALSE),"")))</f>
        <v/>
      </c>
    </row>
    <row r="746" spans="1:20" x14ac:dyDescent="0.25">
      <c r="A746" s="79"/>
      <c r="B746" s="79"/>
      <c r="C746" s="79"/>
      <c r="D746" s="79"/>
      <c r="E746" s="79"/>
      <c r="F746" s="79"/>
      <c r="G746" s="79"/>
      <c r="H746" s="80"/>
      <c r="I746" s="79"/>
      <c r="J746" s="79"/>
      <c r="K746" s="79"/>
      <c r="L746" s="79"/>
      <c r="M746" s="79"/>
      <c r="N746" s="79"/>
      <c r="O746" s="79"/>
      <c r="P746" s="79"/>
      <c r="Q746" s="79"/>
      <c r="S746" s="57" t="str">
        <f>IF($P$7="LIHTC",IF(ISBLANK($G746),"",VLOOKUP(IF($H746&gt;0,CONCATENATE($H746*100," ",$P$8),CONCATENATE($H746," ",$P$8)),'TC Income Limits'!A:I,HLOOKUP(Form!$E746,'TC Income Limits'!$B$1:$I$1,1,FALSE)+1,FALSE)),IF(ISBLANK($L746),"",VLOOKUP(IF($H746&gt;0,CONCATENATE($H746*100," ",$P$8),CONCATENATE($H746," ",$P$8)),'Income Limit'!A:L,HLOOKUP(Form!$E746,'Income Limit'!$E$1:$L$1,1,FALSE)+4,FALSE)))</f>
        <v/>
      </c>
      <c r="T746" s="92" t="str">
        <f>IF(OR(ISBLANK(B746),ISBLANK(E746),ISBLANK(G746),ISBLANK(H746),ISBLANK(L746),ISBLANK(P710)),"",IF(P710="lihtc", VLOOKUP(IF($H746&gt;0,CONCATENATE($H746*100," ",$P$8),CONCATENATE($H746," ",$P$8)),'TC Rent Limits'!A:I,HLOOKUP(Form!$B746+1,'TC Rent Limits'!$B$1:$I$1,1,FALSE)+1,FALSE),IF(P710="state",VLOOKUP(IF($H746&gt;0,CONCATENATE($H746*100," ",$P$8),CONCATENATE($H746," ",$P$8)),'Rent Limit'!A:L,HLOOKUP(Form!$E746,'Rent Limit'!$E$1:$L$1,1,FALSE)+4,FALSE),"")))</f>
        <v/>
      </c>
    </row>
    <row r="747" spans="1:20" x14ac:dyDescent="0.25">
      <c r="A747" s="79"/>
      <c r="B747" s="79"/>
      <c r="C747" s="79"/>
      <c r="D747" s="79"/>
      <c r="E747" s="79"/>
      <c r="F747" s="79"/>
      <c r="G747" s="79"/>
      <c r="H747" s="80"/>
      <c r="I747" s="79"/>
      <c r="J747" s="79"/>
      <c r="K747" s="79"/>
      <c r="L747" s="79"/>
      <c r="M747" s="79"/>
      <c r="N747" s="79"/>
      <c r="O747" s="79"/>
      <c r="P747" s="79"/>
      <c r="Q747" s="79"/>
      <c r="S747" s="57" t="str">
        <f>IF($P$7="LIHTC",IF(ISBLANK($G747),"",VLOOKUP(IF($H747&gt;0,CONCATENATE($H747*100," ",$P$8),CONCATENATE($H747," ",$P$8)),'TC Income Limits'!A:I,HLOOKUP(Form!$E747,'TC Income Limits'!$B$1:$I$1,1,FALSE)+1,FALSE)),IF(ISBLANK($L747),"",VLOOKUP(IF($H747&gt;0,CONCATENATE($H747*100," ",$P$8),CONCATENATE($H747," ",$P$8)),'Income Limit'!A:L,HLOOKUP(Form!$E747,'Income Limit'!$E$1:$L$1,1,FALSE)+4,FALSE)))</f>
        <v/>
      </c>
      <c r="T747" s="92" t="str">
        <f>IF(OR(ISBLANK(B747),ISBLANK(E747),ISBLANK(G747),ISBLANK(H747),ISBLANK(L747),ISBLANK(P711)),"",IF(P711="lihtc", VLOOKUP(IF($H747&gt;0,CONCATENATE($H747*100," ",$P$8),CONCATENATE($H747," ",$P$8)),'TC Rent Limits'!A:I,HLOOKUP(Form!$B747+1,'TC Rent Limits'!$B$1:$I$1,1,FALSE)+1,FALSE),IF(P711="state",VLOOKUP(IF($H747&gt;0,CONCATENATE($H747*100," ",$P$8),CONCATENATE($H747," ",$P$8)),'Rent Limit'!A:L,HLOOKUP(Form!$E747,'Rent Limit'!$E$1:$L$1,1,FALSE)+4,FALSE),"")))</f>
        <v/>
      </c>
    </row>
    <row r="748" spans="1:20" x14ac:dyDescent="0.25">
      <c r="A748" s="79"/>
      <c r="B748" s="79"/>
      <c r="C748" s="79"/>
      <c r="D748" s="79"/>
      <c r="E748" s="79"/>
      <c r="F748" s="79"/>
      <c r="G748" s="79"/>
      <c r="H748" s="80"/>
      <c r="I748" s="79"/>
      <c r="J748" s="79"/>
      <c r="K748" s="79"/>
      <c r="L748" s="79"/>
      <c r="M748" s="79"/>
      <c r="N748" s="79"/>
      <c r="O748" s="79"/>
      <c r="P748" s="79"/>
      <c r="Q748" s="79"/>
      <c r="S748" s="57" t="str">
        <f>IF($P$7="LIHTC",IF(ISBLANK($G748),"",VLOOKUP(IF($H748&gt;0,CONCATENATE($H748*100," ",$P$8),CONCATENATE($H748," ",$P$8)),'TC Income Limits'!A:I,HLOOKUP(Form!$E748,'TC Income Limits'!$B$1:$I$1,1,FALSE)+1,FALSE)),IF(ISBLANK($L748),"",VLOOKUP(IF($H748&gt;0,CONCATENATE($H748*100," ",$P$8),CONCATENATE($H748," ",$P$8)),'Income Limit'!A:L,HLOOKUP(Form!$E748,'Income Limit'!$E$1:$L$1,1,FALSE)+4,FALSE)))</f>
        <v/>
      </c>
      <c r="T748" s="92" t="str">
        <f>IF(OR(ISBLANK(B748),ISBLANK(E748),ISBLANK(G748),ISBLANK(H748),ISBLANK(L748),ISBLANK(P712)),"",IF(P712="lihtc", VLOOKUP(IF($H748&gt;0,CONCATENATE($H748*100," ",$P$8),CONCATENATE($H748," ",$P$8)),'TC Rent Limits'!A:I,HLOOKUP(Form!$B748+1,'TC Rent Limits'!$B$1:$I$1,1,FALSE)+1,FALSE),IF(P712="state",VLOOKUP(IF($H748&gt;0,CONCATENATE($H748*100," ",$P$8),CONCATENATE($H748," ",$P$8)),'Rent Limit'!A:L,HLOOKUP(Form!$E748,'Rent Limit'!$E$1:$L$1,1,FALSE)+4,FALSE),"")))</f>
        <v/>
      </c>
    </row>
    <row r="749" spans="1:20" x14ac:dyDescent="0.25">
      <c r="A749" s="79"/>
      <c r="B749" s="79"/>
      <c r="C749" s="79"/>
      <c r="D749" s="79"/>
      <c r="E749" s="79"/>
      <c r="F749" s="79"/>
      <c r="G749" s="79"/>
      <c r="H749" s="80"/>
      <c r="I749" s="79"/>
      <c r="J749" s="79"/>
      <c r="K749" s="79"/>
      <c r="L749" s="79"/>
      <c r="M749" s="79"/>
      <c r="N749" s="79"/>
      <c r="O749" s="79"/>
      <c r="P749" s="79"/>
      <c r="Q749" s="79"/>
      <c r="S749" s="57" t="str">
        <f>IF($P$7="LIHTC",IF(ISBLANK($G749),"",VLOOKUP(IF($H749&gt;0,CONCATENATE($H749*100," ",$P$8),CONCATENATE($H749," ",$P$8)),'TC Income Limits'!A:I,HLOOKUP(Form!$E749,'TC Income Limits'!$B$1:$I$1,1,FALSE)+1,FALSE)),IF(ISBLANK($L749),"",VLOOKUP(IF($H749&gt;0,CONCATENATE($H749*100," ",$P$8),CONCATENATE($H749," ",$P$8)),'Income Limit'!A:L,HLOOKUP(Form!$E749,'Income Limit'!$E$1:$L$1,1,FALSE)+4,FALSE)))</f>
        <v/>
      </c>
      <c r="T749" s="92" t="str">
        <f>IF(OR(ISBLANK(B749),ISBLANK(E749),ISBLANK(G749),ISBLANK(H749),ISBLANK(L749),ISBLANK(P713)),"",IF(P713="lihtc", VLOOKUP(IF($H749&gt;0,CONCATENATE($H749*100," ",$P$8),CONCATENATE($H749," ",$P$8)),'TC Rent Limits'!A:I,HLOOKUP(Form!$B749+1,'TC Rent Limits'!$B$1:$I$1,1,FALSE)+1,FALSE),IF(P713="state",VLOOKUP(IF($H749&gt;0,CONCATENATE($H749*100," ",$P$8),CONCATENATE($H749," ",$P$8)),'Rent Limit'!A:L,HLOOKUP(Form!$E749,'Rent Limit'!$E$1:$L$1,1,FALSE)+4,FALSE),"")))</f>
        <v/>
      </c>
    </row>
    <row r="750" spans="1:20" x14ac:dyDescent="0.25">
      <c r="A750" s="79"/>
      <c r="B750" s="79"/>
      <c r="C750" s="79"/>
      <c r="D750" s="79"/>
      <c r="E750" s="79"/>
      <c r="F750" s="79"/>
      <c r="G750" s="79"/>
      <c r="H750" s="80"/>
      <c r="I750" s="79"/>
      <c r="J750" s="79"/>
      <c r="K750" s="79"/>
      <c r="L750" s="79"/>
      <c r="M750" s="79"/>
      <c r="N750" s="79"/>
      <c r="O750" s="79"/>
      <c r="P750" s="79"/>
      <c r="Q750" s="79"/>
      <c r="S750" s="57" t="str">
        <f>IF($P$7="LIHTC",IF(ISBLANK($G750),"",VLOOKUP(IF($H750&gt;0,CONCATENATE($H750*100," ",$P$8),CONCATENATE($H750," ",$P$8)),'TC Income Limits'!A:I,HLOOKUP(Form!$E750,'TC Income Limits'!$B$1:$I$1,1,FALSE)+1,FALSE)),IF(ISBLANK($L750),"",VLOOKUP(IF($H750&gt;0,CONCATENATE($H750*100," ",$P$8),CONCATENATE($H750," ",$P$8)),'Income Limit'!A:L,HLOOKUP(Form!$E750,'Income Limit'!$E$1:$L$1,1,FALSE)+4,FALSE)))</f>
        <v/>
      </c>
      <c r="T750" s="92" t="str">
        <f>IF(OR(ISBLANK(B750),ISBLANK(E750),ISBLANK(G750),ISBLANK(H750),ISBLANK(L750),ISBLANK(P714)),"",IF(P714="lihtc", VLOOKUP(IF($H750&gt;0,CONCATENATE($H750*100," ",$P$8),CONCATENATE($H750," ",$P$8)),'TC Rent Limits'!A:I,HLOOKUP(Form!$B750+1,'TC Rent Limits'!$B$1:$I$1,1,FALSE)+1,FALSE),IF(P714="state",VLOOKUP(IF($H750&gt;0,CONCATENATE($H750*100," ",$P$8),CONCATENATE($H750," ",$P$8)),'Rent Limit'!A:L,HLOOKUP(Form!$E750,'Rent Limit'!$E$1:$L$1,1,FALSE)+4,FALSE),"")))</f>
        <v/>
      </c>
    </row>
    <row r="751" spans="1:20" x14ac:dyDescent="0.25">
      <c r="A751" s="79"/>
      <c r="B751" s="79"/>
      <c r="C751" s="79"/>
      <c r="D751" s="79"/>
      <c r="E751" s="79"/>
      <c r="F751" s="79"/>
      <c r="G751" s="79"/>
      <c r="H751" s="80"/>
      <c r="I751" s="79"/>
      <c r="J751" s="79"/>
      <c r="K751" s="79"/>
      <c r="L751" s="79"/>
      <c r="M751" s="79"/>
      <c r="N751" s="79"/>
      <c r="O751" s="79"/>
      <c r="P751" s="79"/>
      <c r="Q751" s="79"/>
      <c r="S751" s="57" t="str">
        <f>IF($P$7="LIHTC",IF(ISBLANK($G751),"",VLOOKUP(IF($H751&gt;0,CONCATENATE($H751*100," ",$P$8),CONCATENATE($H751," ",$P$8)),'TC Income Limits'!A:I,HLOOKUP(Form!$E751,'TC Income Limits'!$B$1:$I$1,1,FALSE)+1,FALSE)),IF(ISBLANK($L751),"",VLOOKUP(IF($H751&gt;0,CONCATENATE($H751*100," ",$P$8),CONCATENATE($H751," ",$P$8)),'Income Limit'!A:L,HLOOKUP(Form!$E751,'Income Limit'!$E$1:$L$1,1,FALSE)+4,FALSE)))</f>
        <v/>
      </c>
      <c r="T751" s="92" t="str">
        <f>IF(OR(ISBLANK(B751),ISBLANK(E751),ISBLANK(G751),ISBLANK(H751),ISBLANK(L751),ISBLANK(P715)),"",IF(P715="lihtc", VLOOKUP(IF($H751&gt;0,CONCATENATE($H751*100," ",$P$8),CONCATENATE($H751," ",$P$8)),'TC Rent Limits'!A:I,HLOOKUP(Form!$B751+1,'TC Rent Limits'!$B$1:$I$1,1,FALSE)+1,FALSE),IF(P715="state",VLOOKUP(IF($H751&gt;0,CONCATENATE($H751*100," ",$P$8),CONCATENATE($H751," ",$P$8)),'Rent Limit'!A:L,HLOOKUP(Form!$E751,'Rent Limit'!$E$1:$L$1,1,FALSE)+4,FALSE),"")))</f>
        <v/>
      </c>
    </row>
    <row r="752" spans="1:20" x14ac:dyDescent="0.25">
      <c r="A752" s="79"/>
      <c r="B752" s="79"/>
      <c r="C752" s="79"/>
      <c r="D752" s="79"/>
      <c r="E752" s="79"/>
      <c r="F752" s="79"/>
      <c r="G752" s="79"/>
      <c r="H752" s="80"/>
      <c r="I752" s="79"/>
      <c r="J752" s="79"/>
      <c r="K752" s="79"/>
      <c r="L752" s="79"/>
      <c r="M752" s="79"/>
      <c r="N752" s="79"/>
      <c r="O752" s="79"/>
      <c r="P752" s="79"/>
      <c r="Q752" s="79"/>
      <c r="S752" s="57" t="str">
        <f>IF($P$7="LIHTC",IF(ISBLANK($G752),"",VLOOKUP(IF($H752&gt;0,CONCATENATE($H752*100," ",$P$8),CONCATENATE($H752," ",$P$8)),'TC Income Limits'!A:I,HLOOKUP(Form!$E752,'TC Income Limits'!$B$1:$I$1,1,FALSE)+1,FALSE)),IF(ISBLANK($L752),"",VLOOKUP(IF($H752&gt;0,CONCATENATE($H752*100," ",$P$8),CONCATENATE($H752," ",$P$8)),'Income Limit'!A:L,HLOOKUP(Form!$E752,'Income Limit'!$E$1:$L$1,1,FALSE)+4,FALSE)))</f>
        <v/>
      </c>
      <c r="T752" s="92" t="str">
        <f>IF(OR(ISBLANK(B752),ISBLANK(E752),ISBLANK(G752),ISBLANK(H752),ISBLANK(L752),ISBLANK(P716)),"",IF(P716="lihtc", VLOOKUP(IF($H752&gt;0,CONCATENATE($H752*100," ",$P$8),CONCATENATE($H752," ",$P$8)),'TC Rent Limits'!A:I,HLOOKUP(Form!$B752+1,'TC Rent Limits'!$B$1:$I$1,1,FALSE)+1,FALSE),IF(P716="state",VLOOKUP(IF($H752&gt;0,CONCATENATE($H752*100," ",$P$8),CONCATENATE($H752," ",$P$8)),'Rent Limit'!A:L,HLOOKUP(Form!$E752,'Rent Limit'!$E$1:$L$1,1,FALSE)+4,FALSE),"")))</f>
        <v/>
      </c>
    </row>
    <row r="753" spans="1:20" x14ac:dyDescent="0.25">
      <c r="A753" s="79"/>
      <c r="B753" s="79"/>
      <c r="C753" s="79"/>
      <c r="D753" s="79"/>
      <c r="E753" s="79"/>
      <c r="F753" s="79"/>
      <c r="G753" s="79"/>
      <c r="H753" s="80"/>
      <c r="I753" s="79"/>
      <c r="J753" s="79"/>
      <c r="K753" s="79"/>
      <c r="L753" s="79"/>
      <c r="M753" s="79"/>
      <c r="N753" s="79"/>
      <c r="O753" s="79"/>
      <c r="P753" s="79"/>
      <c r="Q753" s="79"/>
      <c r="S753" s="57" t="str">
        <f>IF($P$7="LIHTC",IF(ISBLANK($G753),"",VLOOKUP(IF($H753&gt;0,CONCATENATE($H753*100," ",$P$8),CONCATENATE($H753," ",$P$8)),'TC Income Limits'!A:I,HLOOKUP(Form!$E753,'TC Income Limits'!$B$1:$I$1,1,FALSE)+1,FALSE)),IF(ISBLANK($L753),"",VLOOKUP(IF($H753&gt;0,CONCATENATE($H753*100," ",$P$8),CONCATENATE($H753," ",$P$8)),'Income Limit'!A:L,HLOOKUP(Form!$E753,'Income Limit'!$E$1:$L$1,1,FALSE)+4,FALSE)))</f>
        <v/>
      </c>
      <c r="T753" s="92" t="str">
        <f>IF(OR(ISBLANK(B753),ISBLANK(E753),ISBLANK(G753),ISBLANK(H753),ISBLANK(L753),ISBLANK(P717)),"",IF(P717="lihtc", VLOOKUP(IF($H753&gt;0,CONCATENATE($H753*100," ",$P$8),CONCATENATE($H753," ",$P$8)),'TC Rent Limits'!A:I,HLOOKUP(Form!$B753+1,'TC Rent Limits'!$B$1:$I$1,1,FALSE)+1,FALSE),IF(P717="state",VLOOKUP(IF($H753&gt;0,CONCATENATE($H753*100," ",$P$8),CONCATENATE($H753," ",$P$8)),'Rent Limit'!A:L,HLOOKUP(Form!$E753,'Rent Limit'!$E$1:$L$1,1,FALSE)+4,FALSE),"")))</f>
        <v/>
      </c>
    </row>
    <row r="754" spans="1:20" x14ac:dyDescent="0.25">
      <c r="A754" s="79"/>
      <c r="B754" s="79"/>
      <c r="C754" s="79"/>
      <c r="D754" s="79"/>
      <c r="E754" s="79"/>
      <c r="F754" s="79"/>
      <c r="G754" s="79"/>
      <c r="H754" s="80"/>
      <c r="I754" s="79"/>
      <c r="J754" s="79"/>
      <c r="K754" s="79"/>
      <c r="L754" s="79"/>
      <c r="M754" s="79"/>
      <c r="N754" s="79"/>
      <c r="O754" s="79"/>
      <c r="P754" s="79"/>
      <c r="Q754" s="79"/>
      <c r="S754" s="57" t="str">
        <f>IF($P$7="LIHTC",IF(ISBLANK($G754),"",VLOOKUP(IF($H754&gt;0,CONCATENATE($H754*100," ",$P$8),CONCATENATE($H754," ",$P$8)),'TC Income Limits'!A:I,HLOOKUP(Form!$E754,'TC Income Limits'!$B$1:$I$1,1,FALSE)+1,FALSE)),IF(ISBLANK($L754),"",VLOOKUP(IF($H754&gt;0,CONCATENATE($H754*100," ",$P$8),CONCATENATE($H754," ",$P$8)),'Income Limit'!A:L,HLOOKUP(Form!$E754,'Income Limit'!$E$1:$L$1,1,FALSE)+4,FALSE)))</f>
        <v/>
      </c>
      <c r="T754" s="92" t="str">
        <f>IF(OR(ISBLANK(B754),ISBLANK(E754),ISBLANK(G754),ISBLANK(H754),ISBLANK(L754),ISBLANK(P718)),"",IF(P718="lihtc", VLOOKUP(IF($H754&gt;0,CONCATENATE($H754*100," ",$P$8),CONCATENATE($H754," ",$P$8)),'TC Rent Limits'!A:I,HLOOKUP(Form!$B754+1,'TC Rent Limits'!$B$1:$I$1,1,FALSE)+1,FALSE),IF(P718="state",VLOOKUP(IF($H754&gt;0,CONCATENATE($H754*100," ",$P$8),CONCATENATE($H754," ",$P$8)),'Rent Limit'!A:L,HLOOKUP(Form!$E754,'Rent Limit'!$E$1:$L$1,1,FALSE)+4,FALSE),"")))</f>
        <v/>
      </c>
    </row>
    <row r="755" spans="1:20" x14ac:dyDescent="0.25">
      <c r="A755" s="79"/>
      <c r="B755" s="79"/>
      <c r="C755" s="79"/>
      <c r="D755" s="79"/>
      <c r="E755" s="79"/>
      <c r="F755" s="79"/>
      <c r="G755" s="79"/>
      <c r="H755" s="80"/>
      <c r="I755" s="79"/>
      <c r="J755" s="79"/>
      <c r="K755" s="79"/>
      <c r="L755" s="79"/>
      <c r="M755" s="79"/>
      <c r="N755" s="79"/>
      <c r="O755" s="79"/>
      <c r="P755" s="79"/>
      <c r="Q755" s="79"/>
      <c r="S755" s="57" t="str">
        <f>IF($P$7="LIHTC",IF(ISBLANK($G755),"",VLOOKUP(IF($H755&gt;0,CONCATENATE($H755*100," ",$P$8),CONCATENATE($H755," ",$P$8)),'TC Income Limits'!A:I,HLOOKUP(Form!$E755,'TC Income Limits'!$B$1:$I$1,1,FALSE)+1,FALSE)),IF(ISBLANK($L755),"",VLOOKUP(IF($H755&gt;0,CONCATENATE($H755*100," ",$P$8),CONCATENATE($H755," ",$P$8)),'Income Limit'!A:L,HLOOKUP(Form!$E755,'Income Limit'!$E$1:$L$1,1,FALSE)+4,FALSE)))</f>
        <v/>
      </c>
      <c r="T755" s="92" t="str">
        <f>IF(OR(ISBLANK(B755),ISBLANK(E755),ISBLANK(G755),ISBLANK(H755),ISBLANK(L755),ISBLANK(P719)),"",IF(P719="lihtc", VLOOKUP(IF($H755&gt;0,CONCATENATE($H755*100," ",$P$8),CONCATENATE($H755," ",$P$8)),'TC Rent Limits'!A:I,HLOOKUP(Form!$B755+1,'TC Rent Limits'!$B$1:$I$1,1,FALSE)+1,FALSE),IF(P719="state",VLOOKUP(IF($H755&gt;0,CONCATENATE($H755*100," ",$P$8),CONCATENATE($H755," ",$P$8)),'Rent Limit'!A:L,HLOOKUP(Form!$E755,'Rent Limit'!$E$1:$L$1,1,FALSE)+4,FALSE),"")))</f>
        <v/>
      </c>
    </row>
    <row r="756" spans="1:20" x14ac:dyDescent="0.25">
      <c r="A756" s="79"/>
      <c r="B756" s="79"/>
      <c r="C756" s="79"/>
      <c r="D756" s="79"/>
      <c r="E756" s="79"/>
      <c r="F756" s="79"/>
      <c r="G756" s="79"/>
      <c r="H756" s="80"/>
      <c r="I756" s="79"/>
      <c r="J756" s="79"/>
      <c r="K756" s="79"/>
      <c r="L756" s="79"/>
      <c r="M756" s="79"/>
      <c r="N756" s="79"/>
      <c r="O756" s="79"/>
      <c r="P756" s="79"/>
      <c r="Q756" s="79"/>
      <c r="S756" s="57" t="str">
        <f>IF($P$7="LIHTC",IF(ISBLANK($G756),"",VLOOKUP(IF($H756&gt;0,CONCATENATE($H756*100," ",$P$8),CONCATENATE($H756," ",$P$8)),'TC Income Limits'!A:I,HLOOKUP(Form!$E756,'TC Income Limits'!$B$1:$I$1,1,FALSE)+1,FALSE)),IF(ISBLANK($L756),"",VLOOKUP(IF($H756&gt;0,CONCATENATE($H756*100," ",$P$8),CONCATENATE($H756," ",$P$8)),'Income Limit'!A:L,HLOOKUP(Form!$E756,'Income Limit'!$E$1:$L$1,1,FALSE)+4,FALSE)))</f>
        <v/>
      </c>
      <c r="T756" s="92" t="str">
        <f>IF(OR(ISBLANK(B756),ISBLANK(E756),ISBLANK(G756),ISBLANK(H756),ISBLANK(L756),ISBLANK(P720)),"",IF(P720="lihtc", VLOOKUP(IF($H756&gt;0,CONCATENATE($H756*100," ",$P$8),CONCATENATE($H756," ",$P$8)),'TC Rent Limits'!A:I,HLOOKUP(Form!$B756+1,'TC Rent Limits'!$B$1:$I$1,1,FALSE)+1,FALSE),IF(P720="state",VLOOKUP(IF($H756&gt;0,CONCATENATE($H756*100," ",$P$8),CONCATENATE($H756," ",$P$8)),'Rent Limit'!A:L,HLOOKUP(Form!$E756,'Rent Limit'!$E$1:$L$1,1,FALSE)+4,FALSE),"")))</f>
        <v/>
      </c>
    </row>
    <row r="757" spans="1:20" x14ac:dyDescent="0.25">
      <c r="A757" s="79"/>
      <c r="B757" s="79"/>
      <c r="C757" s="79"/>
      <c r="D757" s="79"/>
      <c r="E757" s="79"/>
      <c r="F757" s="79"/>
      <c r="G757" s="79"/>
      <c r="H757" s="80"/>
      <c r="I757" s="79"/>
      <c r="J757" s="79"/>
      <c r="K757" s="79"/>
      <c r="L757" s="79"/>
      <c r="M757" s="79"/>
      <c r="N757" s="79"/>
      <c r="O757" s="79"/>
      <c r="P757" s="79"/>
      <c r="Q757" s="79"/>
      <c r="S757" s="57" t="str">
        <f>IF($P$7="LIHTC",IF(ISBLANK($G757),"",VLOOKUP(IF($H757&gt;0,CONCATENATE($H757*100," ",$P$8),CONCATENATE($H757," ",$P$8)),'TC Income Limits'!A:I,HLOOKUP(Form!$E757,'TC Income Limits'!$B$1:$I$1,1,FALSE)+1,FALSE)),IF(ISBLANK($L757),"",VLOOKUP(IF($H757&gt;0,CONCATENATE($H757*100," ",$P$8),CONCATENATE($H757," ",$P$8)),'Income Limit'!A:L,HLOOKUP(Form!$E757,'Income Limit'!$E$1:$L$1,1,FALSE)+4,FALSE)))</f>
        <v/>
      </c>
      <c r="T757" s="92" t="str">
        <f>IF(OR(ISBLANK(B757),ISBLANK(E757),ISBLANK(G757),ISBLANK(H757),ISBLANK(L757),ISBLANK(P721)),"",IF(P721="lihtc", VLOOKUP(IF($H757&gt;0,CONCATENATE($H757*100," ",$P$8),CONCATENATE($H757," ",$P$8)),'TC Rent Limits'!A:I,HLOOKUP(Form!$B757+1,'TC Rent Limits'!$B$1:$I$1,1,FALSE)+1,FALSE),IF(P721="state",VLOOKUP(IF($H757&gt;0,CONCATENATE($H757*100," ",$P$8),CONCATENATE($H757," ",$P$8)),'Rent Limit'!A:L,HLOOKUP(Form!$E757,'Rent Limit'!$E$1:$L$1,1,FALSE)+4,FALSE),"")))</f>
        <v/>
      </c>
    </row>
    <row r="758" spans="1:20" x14ac:dyDescent="0.25">
      <c r="A758" s="79"/>
      <c r="B758" s="79"/>
      <c r="C758" s="79"/>
      <c r="D758" s="79"/>
      <c r="E758" s="79"/>
      <c r="F758" s="79"/>
      <c r="G758" s="79"/>
      <c r="H758" s="80"/>
      <c r="I758" s="79"/>
      <c r="J758" s="79"/>
      <c r="K758" s="79"/>
      <c r="L758" s="79"/>
      <c r="M758" s="79"/>
      <c r="N758" s="79"/>
      <c r="O758" s="79"/>
      <c r="P758" s="79"/>
      <c r="Q758" s="79"/>
      <c r="S758" s="57" t="str">
        <f>IF($P$7="LIHTC",IF(ISBLANK($G758),"",VLOOKUP(IF($H758&gt;0,CONCATENATE($H758*100," ",$P$8),CONCATENATE($H758," ",$P$8)),'TC Income Limits'!A:I,HLOOKUP(Form!$E758,'TC Income Limits'!$B$1:$I$1,1,FALSE)+1,FALSE)),IF(ISBLANK($L758),"",VLOOKUP(IF($H758&gt;0,CONCATENATE($H758*100," ",$P$8),CONCATENATE($H758," ",$P$8)),'Income Limit'!A:L,HLOOKUP(Form!$E758,'Income Limit'!$E$1:$L$1,1,FALSE)+4,FALSE)))</f>
        <v/>
      </c>
      <c r="T758" s="92" t="str">
        <f>IF(OR(ISBLANK(B758),ISBLANK(E758),ISBLANK(G758),ISBLANK(H758),ISBLANK(L758),ISBLANK(P722)),"",IF(P722="lihtc", VLOOKUP(IF($H758&gt;0,CONCATENATE($H758*100," ",$P$8),CONCATENATE($H758," ",$P$8)),'TC Rent Limits'!A:I,HLOOKUP(Form!$B758+1,'TC Rent Limits'!$B$1:$I$1,1,FALSE)+1,FALSE),IF(P722="state",VLOOKUP(IF($H758&gt;0,CONCATENATE($H758*100," ",$P$8),CONCATENATE($H758," ",$P$8)),'Rent Limit'!A:L,HLOOKUP(Form!$E758,'Rent Limit'!$E$1:$L$1,1,FALSE)+4,FALSE),"")))</f>
        <v/>
      </c>
    </row>
    <row r="759" spans="1:20" x14ac:dyDescent="0.25">
      <c r="A759" s="79"/>
      <c r="B759" s="79"/>
      <c r="C759" s="79"/>
      <c r="D759" s="79"/>
      <c r="E759" s="79"/>
      <c r="F759" s="79"/>
      <c r="G759" s="79"/>
      <c r="H759" s="80"/>
      <c r="I759" s="79"/>
      <c r="J759" s="79"/>
      <c r="K759" s="79"/>
      <c r="L759" s="79"/>
      <c r="M759" s="79"/>
      <c r="N759" s="79"/>
      <c r="O759" s="79"/>
      <c r="P759" s="79"/>
      <c r="Q759" s="79"/>
      <c r="S759" s="57" t="str">
        <f>IF($P$7="LIHTC",IF(ISBLANK($G759),"",VLOOKUP(IF($H759&gt;0,CONCATENATE($H759*100," ",$P$8),CONCATENATE($H759," ",$P$8)),'TC Income Limits'!A:I,HLOOKUP(Form!$E759,'TC Income Limits'!$B$1:$I$1,1,FALSE)+1,FALSE)),IF(ISBLANK($L759),"",VLOOKUP(IF($H759&gt;0,CONCATENATE($H759*100," ",$P$8),CONCATENATE($H759," ",$P$8)),'Income Limit'!A:L,HLOOKUP(Form!$E759,'Income Limit'!$E$1:$L$1,1,FALSE)+4,FALSE)))</f>
        <v/>
      </c>
      <c r="T759" s="92" t="str">
        <f>IF(OR(ISBLANK(B759),ISBLANK(E759),ISBLANK(G759),ISBLANK(H759),ISBLANK(L759),ISBLANK(P723)),"",IF(P723="lihtc", VLOOKUP(IF($H759&gt;0,CONCATENATE($H759*100," ",$P$8),CONCATENATE($H759," ",$P$8)),'TC Rent Limits'!A:I,HLOOKUP(Form!$B759+1,'TC Rent Limits'!$B$1:$I$1,1,FALSE)+1,FALSE),IF(P723="state",VLOOKUP(IF($H759&gt;0,CONCATENATE($H759*100," ",$P$8),CONCATENATE($H759," ",$P$8)),'Rent Limit'!A:L,HLOOKUP(Form!$E759,'Rent Limit'!$E$1:$L$1,1,FALSE)+4,FALSE),"")))</f>
        <v/>
      </c>
    </row>
    <row r="760" spans="1:20" x14ac:dyDescent="0.25">
      <c r="A760" s="79"/>
      <c r="B760" s="79"/>
      <c r="C760" s="79"/>
      <c r="D760" s="79"/>
      <c r="E760" s="79"/>
      <c r="F760" s="79"/>
      <c r="G760" s="79"/>
      <c r="H760" s="80"/>
      <c r="I760" s="79"/>
      <c r="J760" s="79"/>
      <c r="K760" s="79"/>
      <c r="L760" s="79"/>
      <c r="M760" s="79"/>
      <c r="N760" s="79"/>
      <c r="O760" s="79"/>
      <c r="P760" s="79"/>
      <c r="Q760" s="79"/>
      <c r="S760" s="57" t="str">
        <f>IF($P$7="LIHTC",IF(ISBLANK($G760),"",VLOOKUP(IF($H760&gt;0,CONCATENATE($H760*100," ",$P$8),CONCATENATE($H760," ",$P$8)),'TC Income Limits'!A:I,HLOOKUP(Form!$E760,'TC Income Limits'!$B$1:$I$1,1,FALSE)+1,FALSE)),IF(ISBLANK($L760),"",VLOOKUP(IF($H760&gt;0,CONCATENATE($H760*100," ",$P$8),CONCATENATE($H760," ",$P$8)),'Income Limit'!A:L,HLOOKUP(Form!$E760,'Income Limit'!$E$1:$L$1,1,FALSE)+4,FALSE)))</f>
        <v/>
      </c>
      <c r="T760" s="92" t="str">
        <f>IF(OR(ISBLANK(B760),ISBLANK(E760),ISBLANK(G760),ISBLANK(H760),ISBLANK(L760),ISBLANK(P724)),"",IF(P724="lihtc", VLOOKUP(IF($H760&gt;0,CONCATENATE($H760*100," ",$P$8),CONCATENATE($H760," ",$P$8)),'TC Rent Limits'!A:I,HLOOKUP(Form!$B760+1,'TC Rent Limits'!$B$1:$I$1,1,FALSE)+1,FALSE),IF(P724="state",VLOOKUP(IF($H760&gt;0,CONCATENATE($H760*100," ",$P$8),CONCATENATE($H760," ",$P$8)),'Rent Limit'!A:L,HLOOKUP(Form!$E760,'Rent Limit'!$E$1:$L$1,1,FALSE)+4,FALSE),"")))</f>
        <v/>
      </c>
    </row>
    <row r="761" spans="1:20" x14ac:dyDescent="0.25">
      <c r="A761" s="79"/>
      <c r="B761" s="79"/>
      <c r="C761" s="79"/>
      <c r="D761" s="79"/>
      <c r="E761" s="79"/>
      <c r="F761" s="79"/>
      <c r="G761" s="79"/>
      <c r="H761" s="80"/>
      <c r="I761" s="79"/>
      <c r="J761" s="79"/>
      <c r="K761" s="79"/>
      <c r="L761" s="79"/>
      <c r="M761" s="79"/>
      <c r="N761" s="79"/>
      <c r="O761" s="79"/>
      <c r="P761" s="79"/>
      <c r="Q761" s="79"/>
      <c r="S761" s="57" t="str">
        <f>IF($P$7="LIHTC",IF(ISBLANK($G761),"",VLOOKUP(IF($H761&gt;0,CONCATENATE($H761*100," ",$P$8),CONCATENATE($H761," ",$P$8)),'TC Income Limits'!A:I,HLOOKUP(Form!$E761,'TC Income Limits'!$B$1:$I$1,1,FALSE)+1,FALSE)),IF(ISBLANK($L761),"",VLOOKUP(IF($H761&gt;0,CONCATENATE($H761*100," ",$P$8),CONCATENATE($H761," ",$P$8)),'Income Limit'!A:L,HLOOKUP(Form!$E761,'Income Limit'!$E$1:$L$1,1,FALSE)+4,FALSE)))</f>
        <v/>
      </c>
      <c r="T761" s="92" t="str">
        <f>IF(OR(ISBLANK(B761),ISBLANK(E761),ISBLANK(G761),ISBLANK(H761),ISBLANK(L761),ISBLANK(P725)),"",IF(P725="lihtc", VLOOKUP(IF($H761&gt;0,CONCATENATE($H761*100," ",$P$8),CONCATENATE($H761," ",$P$8)),'TC Rent Limits'!A:I,HLOOKUP(Form!$B761+1,'TC Rent Limits'!$B$1:$I$1,1,FALSE)+1,FALSE),IF(P725="state",VLOOKUP(IF($H761&gt;0,CONCATENATE($H761*100," ",$P$8),CONCATENATE($H761," ",$P$8)),'Rent Limit'!A:L,HLOOKUP(Form!$E761,'Rent Limit'!$E$1:$L$1,1,FALSE)+4,FALSE),"")))</f>
        <v/>
      </c>
    </row>
    <row r="762" spans="1:20" x14ac:dyDescent="0.25">
      <c r="A762" s="79"/>
      <c r="B762" s="79"/>
      <c r="C762" s="79"/>
      <c r="D762" s="79"/>
      <c r="E762" s="79"/>
      <c r="F762" s="79"/>
      <c r="G762" s="79"/>
      <c r="H762" s="80"/>
      <c r="I762" s="79"/>
      <c r="J762" s="79"/>
      <c r="K762" s="79"/>
      <c r="L762" s="79"/>
      <c r="M762" s="79"/>
      <c r="N762" s="79"/>
      <c r="O762" s="79"/>
      <c r="P762" s="79"/>
      <c r="Q762" s="79"/>
      <c r="S762" s="57" t="str">
        <f>IF($P$7="LIHTC",IF(ISBLANK($G762),"",VLOOKUP(IF($H762&gt;0,CONCATENATE($H762*100," ",$P$8),CONCATENATE($H762," ",$P$8)),'TC Income Limits'!A:I,HLOOKUP(Form!$E762,'TC Income Limits'!$B$1:$I$1,1,FALSE)+1,FALSE)),IF(ISBLANK($L762),"",VLOOKUP(IF($H762&gt;0,CONCATENATE($H762*100," ",$P$8),CONCATENATE($H762," ",$P$8)),'Income Limit'!A:L,HLOOKUP(Form!$E762,'Income Limit'!$E$1:$L$1,1,FALSE)+4,FALSE)))</f>
        <v/>
      </c>
      <c r="T762" s="92" t="str">
        <f>IF(OR(ISBLANK(B762),ISBLANK(E762),ISBLANK(G762),ISBLANK(H762),ISBLANK(L762),ISBLANK(P726)),"",IF(P726="lihtc", VLOOKUP(IF($H762&gt;0,CONCATENATE($H762*100," ",$P$8),CONCATENATE($H762," ",$P$8)),'TC Rent Limits'!A:I,HLOOKUP(Form!$B762+1,'TC Rent Limits'!$B$1:$I$1,1,FALSE)+1,FALSE),IF(P726="state",VLOOKUP(IF($H762&gt;0,CONCATENATE($H762*100," ",$P$8),CONCATENATE($H762," ",$P$8)),'Rent Limit'!A:L,HLOOKUP(Form!$E762,'Rent Limit'!$E$1:$L$1,1,FALSE)+4,FALSE),"")))</f>
        <v/>
      </c>
    </row>
    <row r="763" spans="1:20" x14ac:dyDescent="0.25">
      <c r="A763" s="79"/>
      <c r="B763" s="79"/>
      <c r="C763" s="79"/>
      <c r="D763" s="79"/>
      <c r="E763" s="79"/>
      <c r="F763" s="79"/>
      <c r="G763" s="79"/>
      <c r="H763" s="80"/>
      <c r="I763" s="79"/>
      <c r="J763" s="79"/>
      <c r="K763" s="79"/>
      <c r="L763" s="79"/>
      <c r="M763" s="79"/>
      <c r="N763" s="79"/>
      <c r="O763" s="79"/>
      <c r="P763" s="79"/>
      <c r="Q763" s="79"/>
      <c r="S763" s="57" t="str">
        <f>IF($P$7="LIHTC",IF(ISBLANK($G763),"",VLOOKUP(IF($H763&gt;0,CONCATENATE($H763*100," ",$P$8),CONCATENATE($H763," ",$P$8)),'TC Income Limits'!A:I,HLOOKUP(Form!$E763,'TC Income Limits'!$B$1:$I$1,1,FALSE)+1,FALSE)),IF(ISBLANK($L763),"",VLOOKUP(IF($H763&gt;0,CONCATENATE($H763*100," ",$P$8),CONCATENATE($H763," ",$P$8)),'Income Limit'!A:L,HLOOKUP(Form!$E763,'Income Limit'!$E$1:$L$1,1,FALSE)+4,FALSE)))</f>
        <v/>
      </c>
      <c r="T763" s="92" t="str">
        <f>IF(OR(ISBLANK(B763),ISBLANK(E763),ISBLANK(G763),ISBLANK(H763),ISBLANK(L763),ISBLANK(P727)),"",IF(P727="lihtc", VLOOKUP(IF($H763&gt;0,CONCATENATE($H763*100," ",$P$8),CONCATENATE($H763," ",$P$8)),'TC Rent Limits'!A:I,HLOOKUP(Form!$B763+1,'TC Rent Limits'!$B$1:$I$1,1,FALSE)+1,FALSE),IF(P727="state",VLOOKUP(IF($H763&gt;0,CONCATENATE($H763*100," ",$P$8),CONCATENATE($H763," ",$P$8)),'Rent Limit'!A:L,HLOOKUP(Form!$E763,'Rent Limit'!$E$1:$L$1,1,FALSE)+4,FALSE),"")))</f>
        <v/>
      </c>
    </row>
    <row r="764" spans="1:20" x14ac:dyDescent="0.25">
      <c r="A764" s="79"/>
      <c r="B764" s="79"/>
      <c r="C764" s="79"/>
      <c r="D764" s="79"/>
      <c r="E764" s="79"/>
      <c r="F764" s="79"/>
      <c r="G764" s="79"/>
      <c r="H764" s="80"/>
      <c r="I764" s="79"/>
      <c r="J764" s="79"/>
      <c r="K764" s="79"/>
      <c r="L764" s="79"/>
      <c r="M764" s="79"/>
      <c r="N764" s="79"/>
      <c r="O764" s="79"/>
      <c r="P764" s="79"/>
      <c r="Q764" s="79"/>
      <c r="S764" s="57" t="str">
        <f>IF($P$7="LIHTC",IF(ISBLANK($G764),"",VLOOKUP(IF($H764&gt;0,CONCATENATE($H764*100," ",$P$8),CONCATENATE($H764," ",$P$8)),'TC Income Limits'!A:I,HLOOKUP(Form!$E764,'TC Income Limits'!$B$1:$I$1,1,FALSE)+1,FALSE)),IF(ISBLANK($L764),"",VLOOKUP(IF($H764&gt;0,CONCATENATE($H764*100," ",$P$8),CONCATENATE($H764," ",$P$8)),'Income Limit'!A:L,HLOOKUP(Form!$E764,'Income Limit'!$E$1:$L$1,1,FALSE)+4,FALSE)))</f>
        <v/>
      </c>
      <c r="T764" s="92" t="str">
        <f>IF(OR(ISBLANK(B764),ISBLANK(E764),ISBLANK(G764),ISBLANK(H764),ISBLANK(L764),ISBLANK(P728)),"",IF(P728="lihtc", VLOOKUP(IF($H764&gt;0,CONCATENATE($H764*100," ",$P$8),CONCATENATE($H764," ",$P$8)),'TC Rent Limits'!A:I,HLOOKUP(Form!$B764+1,'TC Rent Limits'!$B$1:$I$1,1,FALSE)+1,FALSE),IF(P728="state",VLOOKUP(IF($H764&gt;0,CONCATENATE($H764*100," ",$P$8),CONCATENATE($H764," ",$P$8)),'Rent Limit'!A:L,HLOOKUP(Form!$E764,'Rent Limit'!$E$1:$L$1,1,FALSE)+4,FALSE),"")))</f>
        <v/>
      </c>
    </row>
    <row r="765" spans="1:20" x14ac:dyDescent="0.25">
      <c r="A765" s="79"/>
      <c r="B765" s="79"/>
      <c r="C765" s="79"/>
      <c r="D765" s="79"/>
      <c r="E765" s="79"/>
      <c r="F765" s="79"/>
      <c r="G765" s="79"/>
      <c r="H765" s="80"/>
      <c r="I765" s="79"/>
      <c r="J765" s="79"/>
      <c r="K765" s="79"/>
      <c r="L765" s="79"/>
      <c r="M765" s="79"/>
      <c r="N765" s="79"/>
      <c r="O765" s="79"/>
      <c r="P765" s="79"/>
      <c r="Q765" s="79"/>
      <c r="S765" s="57" t="str">
        <f>IF($P$7="LIHTC",IF(ISBLANK($G765),"",VLOOKUP(IF($H765&gt;0,CONCATENATE($H765*100," ",$P$8),CONCATENATE($H765," ",$P$8)),'TC Income Limits'!A:I,HLOOKUP(Form!$E765,'TC Income Limits'!$B$1:$I$1,1,FALSE)+1,FALSE)),IF(ISBLANK($L765),"",VLOOKUP(IF($H765&gt;0,CONCATENATE($H765*100," ",$P$8),CONCATENATE($H765," ",$P$8)),'Income Limit'!A:L,HLOOKUP(Form!$E765,'Income Limit'!$E$1:$L$1,1,FALSE)+4,FALSE)))</f>
        <v/>
      </c>
      <c r="T765" s="92" t="str">
        <f>IF(OR(ISBLANK(B765),ISBLANK(E765),ISBLANK(G765),ISBLANK(H765),ISBLANK(L765),ISBLANK(P729)),"",IF(P729="lihtc", VLOOKUP(IF($H765&gt;0,CONCATENATE($H765*100," ",$P$8),CONCATENATE($H765," ",$P$8)),'TC Rent Limits'!A:I,HLOOKUP(Form!$B765+1,'TC Rent Limits'!$B$1:$I$1,1,FALSE)+1,FALSE),IF(P729="state",VLOOKUP(IF($H765&gt;0,CONCATENATE($H765*100," ",$P$8),CONCATENATE($H765," ",$P$8)),'Rent Limit'!A:L,HLOOKUP(Form!$E765,'Rent Limit'!$E$1:$L$1,1,FALSE)+4,FALSE),"")))</f>
        <v/>
      </c>
    </row>
    <row r="766" spans="1:20" x14ac:dyDescent="0.25">
      <c r="A766" s="79"/>
      <c r="B766" s="79"/>
      <c r="C766" s="79"/>
      <c r="D766" s="79"/>
      <c r="E766" s="79"/>
      <c r="F766" s="79"/>
      <c r="G766" s="79"/>
      <c r="H766" s="80"/>
      <c r="I766" s="79"/>
      <c r="J766" s="79"/>
      <c r="K766" s="79"/>
      <c r="L766" s="79"/>
      <c r="M766" s="79"/>
      <c r="N766" s="79"/>
      <c r="O766" s="79"/>
      <c r="P766" s="79"/>
      <c r="Q766" s="79"/>
      <c r="S766" s="57" t="str">
        <f>IF($P$7="LIHTC",IF(ISBLANK($G766),"",VLOOKUP(IF($H766&gt;0,CONCATENATE($H766*100," ",$P$8),CONCATENATE($H766," ",$P$8)),'TC Income Limits'!A:I,HLOOKUP(Form!$E766,'TC Income Limits'!$B$1:$I$1,1,FALSE)+1,FALSE)),IF(ISBLANK($L766),"",VLOOKUP(IF($H766&gt;0,CONCATENATE($H766*100," ",$P$8),CONCATENATE($H766," ",$P$8)),'Income Limit'!A:L,HLOOKUP(Form!$E766,'Income Limit'!$E$1:$L$1,1,FALSE)+4,FALSE)))</f>
        <v/>
      </c>
      <c r="T766" s="92" t="str">
        <f>IF(OR(ISBLANK(B766),ISBLANK(E766),ISBLANK(G766),ISBLANK(H766),ISBLANK(L766),ISBLANK(P730)),"",IF(P730="lihtc", VLOOKUP(IF($H766&gt;0,CONCATENATE($H766*100," ",$P$8),CONCATENATE($H766," ",$P$8)),'TC Rent Limits'!A:I,HLOOKUP(Form!$B766+1,'TC Rent Limits'!$B$1:$I$1,1,FALSE)+1,FALSE),IF(P730="state",VLOOKUP(IF($H766&gt;0,CONCATENATE($H766*100," ",$P$8),CONCATENATE($H766," ",$P$8)),'Rent Limit'!A:L,HLOOKUP(Form!$E766,'Rent Limit'!$E$1:$L$1,1,FALSE)+4,FALSE),"")))</f>
        <v/>
      </c>
    </row>
    <row r="767" spans="1:20" x14ac:dyDescent="0.25">
      <c r="A767" s="79"/>
      <c r="B767" s="79"/>
      <c r="C767" s="79"/>
      <c r="D767" s="79"/>
      <c r="E767" s="79"/>
      <c r="F767" s="79"/>
      <c r="G767" s="79"/>
      <c r="H767" s="80"/>
      <c r="I767" s="79"/>
      <c r="J767" s="79"/>
      <c r="K767" s="79"/>
      <c r="L767" s="79"/>
      <c r="M767" s="79"/>
      <c r="N767" s="79"/>
      <c r="O767" s="79"/>
      <c r="P767" s="79"/>
      <c r="Q767" s="79"/>
      <c r="S767" s="57" t="str">
        <f>IF($P$7="LIHTC",IF(ISBLANK($G767),"",VLOOKUP(IF($H767&gt;0,CONCATENATE($H767*100," ",$P$8),CONCATENATE($H767," ",$P$8)),'TC Income Limits'!A:I,HLOOKUP(Form!$E767,'TC Income Limits'!$B$1:$I$1,1,FALSE)+1,FALSE)),IF(ISBLANK($L767),"",VLOOKUP(IF($H767&gt;0,CONCATENATE($H767*100," ",$P$8),CONCATENATE($H767," ",$P$8)),'Income Limit'!A:L,HLOOKUP(Form!$E767,'Income Limit'!$E$1:$L$1,1,FALSE)+4,FALSE)))</f>
        <v/>
      </c>
      <c r="T767" s="92" t="str">
        <f>IF(OR(ISBLANK(B767),ISBLANK(E767),ISBLANK(G767),ISBLANK(H767),ISBLANK(L767),ISBLANK(P731)),"",IF(P731="lihtc", VLOOKUP(IF($H767&gt;0,CONCATENATE($H767*100," ",$P$8),CONCATENATE($H767," ",$P$8)),'TC Rent Limits'!A:I,HLOOKUP(Form!$B767+1,'TC Rent Limits'!$B$1:$I$1,1,FALSE)+1,FALSE),IF(P731="state",VLOOKUP(IF($H767&gt;0,CONCATENATE($H767*100," ",$P$8),CONCATENATE($H767," ",$P$8)),'Rent Limit'!A:L,HLOOKUP(Form!$E767,'Rent Limit'!$E$1:$L$1,1,FALSE)+4,FALSE),"")))</f>
        <v/>
      </c>
    </row>
    <row r="768" spans="1:20" x14ac:dyDescent="0.25">
      <c r="A768" s="79"/>
      <c r="B768" s="79"/>
      <c r="C768" s="79"/>
      <c r="D768" s="79"/>
      <c r="E768" s="79"/>
      <c r="F768" s="79"/>
      <c r="G768" s="79"/>
      <c r="H768" s="80"/>
      <c r="I768" s="79"/>
      <c r="J768" s="79"/>
      <c r="K768" s="79"/>
      <c r="L768" s="79"/>
      <c r="M768" s="79"/>
      <c r="N768" s="79"/>
      <c r="O768" s="79"/>
      <c r="P768" s="79"/>
      <c r="Q768" s="79"/>
      <c r="S768" s="57" t="str">
        <f>IF($P$7="LIHTC",IF(ISBLANK($G768),"",VLOOKUP(IF($H768&gt;0,CONCATENATE($H768*100," ",$P$8),CONCATENATE($H768," ",$P$8)),'TC Income Limits'!A:I,HLOOKUP(Form!$E768,'TC Income Limits'!$B$1:$I$1,1,FALSE)+1,FALSE)),IF(ISBLANK($L768),"",VLOOKUP(IF($H768&gt;0,CONCATENATE($H768*100," ",$P$8),CONCATENATE($H768," ",$P$8)),'Income Limit'!A:L,HLOOKUP(Form!$E768,'Income Limit'!$E$1:$L$1,1,FALSE)+4,FALSE)))</f>
        <v/>
      </c>
      <c r="T768" s="92" t="str">
        <f>IF(OR(ISBLANK(B768),ISBLANK(E768),ISBLANK(G768),ISBLANK(H768),ISBLANK(L768),ISBLANK(P732)),"",IF(P732="lihtc", VLOOKUP(IF($H768&gt;0,CONCATENATE($H768*100," ",$P$8),CONCATENATE($H768," ",$P$8)),'TC Rent Limits'!A:I,HLOOKUP(Form!$B768+1,'TC Rent Limits'!$B$1:$I$1,1,FALSE)+1,FALSE),IF(P732="state",VLOOKUP(IF($H768&gt;0,CONCATENATE($H768*100," ",$P$8),CONCATENATE($H768," ",$P$8)),'Rent Limit'!A:L,HLOOKUP(Form!$E768,'Rent Limit'!$E$1:$L$1,1,FALSE)+4,FALSE),"")))</f>
        <v/>
      </c>
    </row>
    <row r="769" spans="1:20" x14ac:dyDescent="0.25">
      <c r="A769" s="79"/>
      <c r="B769" s="79"/>
      <c r="C769" s="79"/>
      <c r="D769" s="79"/>
      <c r="E769" s="79"/>
      <c r="F769" s="79"/>
      <c r="G769" s="79"/>
      <c r="H769" s="80"/>
      <c r="I769" s="79"/>
      <c r="J769" s="79"/>
      <c r="K769" s="79"/>
      <c r="L769" s="79"/>
      <c r="M769" s="79"/>
      <c r="N769" s="79"/>
      <c r="O769" s="79"/>
      <c r="P769" s="79"/>
      <c r="Q769" s="79"/>
      <c r="S769" s="57" t="str">
        <f>IF($P$7="LIHTC",IF(ISBLANK($G769),"",VLOOKUP(IF($H769&gt;0,CONCATENATE($H769*100," ",$P$8),CONCATENATE($H769," ",$P$8)),'TC Income Limits'!A:I,HLOOKUP(Form!$E769,'TC Income Limits'!$B$1:$I$1,1,FALSE)+1,FALSE)),IF(ISBLANK($L769),"",VLOOKUP(IF($H769&gt;0,CONCATENATE($H769*100," ",$P$8),CONCATENATE($H769," ",$P$8)),'Income Limit'!A:L,HLOOKUP(Form!$E769,'Income Limit'!$E$1:$L$1,1,FALSE)+4,FALSE)))</f>
        <v/>
      </c>
      <c r="T769" s="92" t="str">
        <f>IF(OR(ISBLANK(B769),ISBLANK(E769),ISBLANK(G769),ISBLANK(H769),ISBLANK(L769),ISBLANK(P733)),"",IF(P733="lihtc", VLOOKUP(IF($H769&gt;0,CONCATENATE($H769*100," ",$P$8),CONCATENATE($H769," ",$P$8)),'TC Rent Limits'!A:I,HLOOKUP(Form!$B769+1,'TC Rent Limits'!$B$1:$I$1,1,FALSE)+1,FALSE),IF(P733="state",VLOOKUP(IF($H769&gt;0,CONCATENATE($H769*100," ",$P$8),CONCATENATE($H769," ",$P$8)),'Rent Limit'!A:L,HLOOKUP(Form!$E769,'Rent Limit'!$E$1:$L$1,1,FALSE)+4,FALSE),"")))</f>
        <v/>
      </c>
    </row>
    <row r="770" spans="1:20" x14ac:dyDescent="0.25">
      <c r="A770" s="79"/>
      <c r="B770" s="79"/>
      <c r="C770" s="79"/>
      <c r="D770" s="79"/>
      <c r="E770" s="79"/>
      <c r="F770" s="79"/>
      <c r="G770" s="79"/>
      <c r="H770" s="80"/>
      <c r="I770" s="79"/>
      <c r="J770" s="79"/>
      <c r="K770" s="79"/>
      <c r="L770" s="79"/>
      <c r="M770" s="79"/>
      <c r="N770" s="79"/>
      <c r="O770" s="79"/>
      <c r="P770" s="79"/>
      <c r="Q770" s="79"/>
      <c r="S770" s="57" t="str">
        <f>IF($P$7="LIHTC",IF(ISBLANK($G770),"",VLOOKUP(IF($H770&gt;0,CONCATENATE($H770*100," ",$P$8),CONCATENATE($H770," ",$P$8)),'TC Income Limits'!A:I,HLOOKUP(Form!$E770,'TC Income Limits'!$B$1:$I$1,1,FALSE)+1,FALSE)),IF(ISBLANK($L770),"",VLOOKUP(IF($H770&gt;0,CONCATENATE($H770*100," ",$P$8),CONCATENATE($H770," ",$P$8)),'Income Limit'!A:L,HLOOKUP(Form!$E770,'Income Limit'!$E$1:$L$1,1,FALSE)+4,FALSE)))</f>
        <v/>
      </c>
      <c r="T770" s="92" t="str">
        <f>IF(OR(ISBLANK(B770),ISBLANK(E770),ISBLANK(G770),ISBLANK(H770),ISBLANK(L770),ISBLANK(P734)),"",IF(P734="lihtc", VLOOKUP(IF($H770&gt;0,CONCATENATE($H770*100," ",$P$8),CONCATENATE($H770," ",$P$8)),'TC Rent Limits'!A:I,HLOOKUP(Form!$B770+1,'TC Rent Limits'!$B$1:$I$1,1,FALSE)+1,FALSE),IF(P734="state",VLOOKUP(IF($H770&gt;0,CONCATENATE($H770*100," ",$P$8),CONCATENATE($H770," ",$P$8)),'Rent Limit'!A:L,HLOOKUP(Form!$E770,'Rent Limit'!$E$1:$L$1,1,FALSE)+4,FALSE),"")))</f>
        <v/>
      </c>
    </row>
    <row r="771" spans="1:20" x14ac:dyDescent="0.25">
      <c r="A771" s="79"/>
      <c r="B771" s="79"/>
      <c r="C771" s="79"/>
      <c r="D771" s="79"/>
      <c r="E771" s="79"/>
      <c r="F771" s="79"/>
      <c r="G771" s="79"/>
      <c r="H771" s="80"/>
      <c r="I771" s="79"/>
      <c r="J771" s="79"/>
      <c r="K771" s="79"/>
      <c r="L771" s="79"/>
      <c r="M771" s="79"/>
      <c r="N771" s="79"/>
      <c r="O771" s="79"/>
      <c r="P771" s="79"/>
      <c r="Q771" s="79"/>
      <c r="S771" s="57" t="str">
        <f>IF($P$7="LIHTC",IF(ISBLANK($G771),"",VLOOKUP(IF($H771&gt;0,CONCATENATE($H771*100," ",$P$8),CONCATENATE($H771," ",$P$8)),'TC Income Limits'!A:I,HLOOKUP(Form!$E771,'TC Income Limits'!$B$1:$I$1,1,FALSE)+1,FALSE)),IF(ISBLANK($L771),"",VLOOKUP(IF($H771&gt;0,CONCATENATE($H771*100," ",$P$8),CONCATENATE($H771," ",$P$8)),'Income Limit'!A:L,HLOOKUP(Form!$E771,'Income Limit'!$E$1:$L$1,1,FALSE)+4,FALSE)))</f>
        <v/>
      </c>
      <c r="T771" s="92" t="str">
        <f>IF(OR(ISBLANK(B771),ISBLANK(E771),ISBLANK(G771),ISBLANK(H771),ISBLANK(L771),ISBLANK(P735)),"",IF(P735="lihtc", VLOOKUP(IF($H771&gt;0,CONCATENATE($H771*100," ",$P$8),CONCATENATE($H771," ",$P$8)),'TC Rent Limits'!A:I,HLOOKUP(Form!$B771+1,'TC Rent Limits'!$B$1:$I$1,1,FALSE)+1,FALSE),IF(P735="state",VLOOKUP(IF($H771&gt;0,CONCATENATE($H771*100," ",$P$8),CONCATENATE($H771," ",$P$8)),'Rent Limit'!A:L,HLOOKUP(Form!$E771,'Rent Limit'!$E$1:$L$1,1,FALSE)+4,FALSE),"")))</f>
        <v/>
      </c>
    </row>
    <row r="772" spans="1:20" x14ac:dyDescent="0.25">
      <c r="A772" s="79"/>
      <c r="B772" s="79"/>
      <c r="C772" s="79"/>
      <c r="D772" s="79"/>
      <c r="E772" s="79"/>
      <c r="F772" s="79"/>
      <c r="G772" s="79"/>
      <c r="H772" s="80"/>
      <c r="I772" s="79"/>
      <c r="J772" s="79"/>
      <c r="K772" s="79"/>
      <c r="L772" s="79"/>
      <c r="M772" s="79"/>
      <c r="N772" s="79"/>
      <c r="O772" s="79"/>
      <c r="P772" s="79"/>
      <c r="Q772" s="79"/>
      <c r="S772" s="57" t="str">
        <f>IF($P$7="LIHTC",IF(ISBLANK($G772),"",VLOOKUP(IF($H772&gt;0,CONCATENATE($H772*100," ",$P$8),CONCATENATE($H772," ",$P$8)),'TC Income Limits'!A:I,HLOOKUP(Form!$E772,'TC Income Limits'!$B$1:$I$1,1,FALSE)+1,FALSE)),IF(ISBLANK($L772),"",VLOOKUP(IF($H772&gt;0,CONCATENATE($H772*100," ",$P$8),CONCATENATE($H772," ",$P$8)),'Income Limit'!A:L,HLOOKUP(Form!$E772,'Income Limit'!$E$1:$L$1,1,FALSE)+4,FALSE)))</f>
        <v/>
      </c>
      <c r="T772" s="92" t="str">
        <f>IF(OR(ISBLANK(B772),ISBLANK(E772),ISBLANK(G772),ISBLANK(H772),ISBLANK(L772),ISBLANK(P736)),"",IF(P736="lihtc", VLOOKUP(IF($H772&gt;0,CONCATENATE($H772*100," ",$P$8),CONCATENATE($H772," ",$P$8)),'TC Rent Limits'!A:I,HLOOKUP(Form!$B772+1,'TC Rent Limits'!$B$1:$I$1,1,FALSE)+1,FALSE),IF(P736="state",VLOOKUP(IF($H772&gt;0,CONCATENATE($H772*100," ",$P$8),CONCATENATE($H772," ",$P$8)),'Rent Limit'!A:L,HLOOKUP(Form!$E772,'Rent Limit'!$E$1:$L$1,1,FALSE)+4,FALSE),"")))</f>
        <v/>
      </c>
    </row>
    <row r="773" spans="1:20" x14ac:dyDescent="0.25">
      <c r="A773" s="79"/>
      <c r="B773" s="79"/>
      <c r="C773" s="79"/>
      <c r="D773" s="79"/>
      <c r="E773" s="79"/>
      <c r="F773" s="79"/>
      <c r="G773" s="79"/>
      <c r="H773" s="80"/>
      <c r="I773" s="79"/>
      <c r="J773" s="79"/>
      <c r="K773" s="79"/>
      <c r="L773" s="79"/>
      <c r="M773" s="79"/>
      <c r="N773" s="79"/>
      <c r="O773" s="79"/>
      <c r="P773" s="79"/>
      <c r="Q773" s="79"/>
      <c r="S773" s="57" t="str">
        <f>IF($P$7="LIHTC",IF(ISBLANK($G773),"",VLOOKUP(IF($H773&gt;0,CONCATENATE($H773*100," ",$P$8),CONCATENATE($H773," ",$P$8)),'TC Income Limits'!A:I,HLOOKUP(Form!$E773,'TC Income Limits'!$B$1:$I$1,1,FALSE)+1,FALSE)),IF(ISBLANK($L773),"",VLOOKUP(IF($H773&gt;0,CONCATENATE($H773*100," ",$P$8),CONCATENATE($H773," ",$P$8)),'Income Limit'!A:L,HLOOKUP(Form!$E773,'Income Limit'!$E$1:$L$1,1,FALSE)+4,FALSE)))</f>
        <v/>
      </c>
      <c r="T773" s="92" t="str">
        <f>IF(OR(ISBLANK(B773),ISBLANK(E773),ISBLANK(G773),ISBLANK(H773),ISBLANK(L773),ISBLANK(P737)),"",IF(P737="lihtc", VLOOKUP(IF($H773&gt;0,CONCATENATE($H773*100," ",$P$8),CONCATENATE($H773," ",$P$8)),'TC Rent Limits'!A:I,HLOOKUP(Form!$B773+1,'TC Rent Limits'!$B$1:$I$1,1,FALSE)+1,FALSE),IF(P737="state",VLOOKUP(IF($H773&gt;0,CONCATENATE($H773*100," ",$P$8),CONCATENATE($H773," ",$P$8)),'Rent Limit'!A:L,HLOOKUP(Form!$E773,'Rent Limit'!$E$1:$L$1,1,FALSE)+4,FALSE),"")))</f>
        <v/>
      </c>
    </row>
    <row r="774" spans="1:20" x14ac:dyDescent="0.25">
      <c r="A774" s="79"/>
      <c r="B774" s="79"/>
      <c r="C774" s="79"/>
      <c r="D774" s="79"/>
      <c r="E774" s="79"/>
      <c r="F774" s="79"/>
      <c r="G774" s="79"/>
      <c r="H774" s="80"/>
      <c r="I774" s="79"/>
      <c r="J774" s="79"/>
      <c r="K774" s="79"/>
      <c r="L774" s="79"/>
      <c r="M774" s="79"/>
      <c r="N774" s="79"/>
      <c r="O774" s="79"/>
      <c r="P774" s="79"/>
      <c r="Q774" s="79"/>
      <c r="S774" s="57" t="str">
        <f>IF($P$7="LIHTC",IF(ISBLANK($G774),"",VLOOKUP(IF($H774&gt;0,CONCATENATE($H774*100," ",$P$8),CONCATENATE($H774," ",$P$8)),'TC Income Limits'!A:I,HLOOKUP(Form!$E774,'TC Income Limits'!$B$1:$I$1,1,FALSE)+1,FALSE)),IF(ISBLANK($L774),"",VLOOKUP(IF($H774&gt;0,CONCATENATE($H774*100," ",$P$8),CONCATENATE($H774," ",$P$8)),'Income Limit'!A:L,HLOOKUP(Form!$E774,'Income Limit'!$E$1:$L$1,1,FALSE)+4,FALSE)))</f>
        <v/>
      </c>
      <c r="T774" s="92" t="str">
        <f>IF(OR(ISBLANK(B774),ISBLANK(E774),ISBLANK(G774),ISBLANK(H774),ISBLANK(L774),ISBLANK(P738)),"",IF(P738="lihtc", VLOOKUP(IF($H774&gt;0,CONCATENATE($H774*100," ",$P$8),CONCATENATE($H774," ",$P$8)),'TC Rent Limits'!A:I,HLOOKUP(Form!$B774+1,'TC Rent Limits'!$B$1:$I$1,1,FALSE)+1,FALSE),IF(P738="state",VLOOKUP(IF($H774&gt;0,CONCATENATE($H774*100," ",$P$8),CONCATENATE($H774," ",$P$8)),'Rent Limit'!A:L,HLOOKUP(Form!$E774,'Rent Limit'!$E$1:$L$1,1,FALSE)+4,FALSE),"")))</f>
        <v/>
      </c>
    </row>
    <row r="775" spans="1:20" x14ac:dyDescent="0.25">
      <c r="A775" s="79"/>
      <c r="B775" s="79"/>
      <c r="C775" s="79"/>
      <c r="D775" s="79"/>
      <c r="E775" s="79"/>
      <c r="F775" s="79"/>
      <c r="G775" s="79"/>
      <c r="H775" s="80"/>
      <c r="I775" s="79"/>
      <c r="J775" s="79"/>
      <c r="K775" s="79"/>
      <c r="L775" s="79"/>
      <c r="M775" s="79"/>
      <c r="N775" s="79"/>
      <c r="O775" s="79"/>
      <c r="P775" s="79"/>
      <c r="Q775" s="79"/>
      <c r="S775" s="57" t="str">
        <f>IF($P$7="LIHTC",IF(ISBLANK($G775),"",VLOOKUP(IF($H775&gt;0,CONCATENATE($H775*100," ",$P$8),CONCATENATE($H775," ",$P$8)),'TC Income Limits'!A:I,HLOOKUP(Form!$E775,'TC Income Limits'!$B$1:$I$1,1,FALSE)+1,FALSE)),IF(ISBLANK($L775),"",VLOOKUP(IF($H775&gt;0,CONCATENATE($H775*100," ",$P$8),CONCATENATE($H775," ",$P$8)),'Income Limit'!A:L,HLOOKUP(Form!$E775,'Income Limit'!$E$1:$L$1,1,FALSE)+4,FALSE)))</f>
        <v/>
      </c>
      <c r="T775" s="92" t="str">
        <f>IF(OR(ISBLANK(B775),ISBLANK(E775),ISBLANK(G775),ISBLANK(H775),ISBLANK(L775),ISBLANK(P739)),"",IF(P739="lihtc", VLOOKUP(IF($H775&gt;0,CONCATENATE($H775*100," ",$P$8),CONCATENATE($H775," ",$P$8)),'TC Rent Limits'!A:I,HLOOKUP(Form!$B775+1,'TC Rent Limits'!$B$1:$I$1,1,FALSE)+1,FALSE),IF(P739="state",VLOOKUP(IF($H775&gt;0,CONCATENATE($H775*100," ",$P$8),CONCATENATE($H775," ",$P$8)),'Rent Limit'!A:L,HLOOKUP(Form!$E775,'Rent Limit'!$E$1:$L$1,1,FALSE)+4,FALSE),"")))</f>
        <v/>
      </c>
    </row>
    <row r="776" spans="1:20" x14ac:dyDescent="0.25">
      <c r="A776" s="79"/>
      <c r="B776" s="79"/>
      <c r="C776" s="79"/>
      <c r="D776" s="79"/>
      <c r="E776" s="79"/>
      <c r="F776" s="79"/>
      <c r="G776" s="79"/>
      <c r="H776" s="80"/>
      <c r="I776" s="79"/>
      <c r="J776" s="79"/>
      <c r="K776" s="79"/>
      <c r="L776" s="79"/>
      <c r="M776" s="79"/>
      <c r="N776" s="79"/>
      <c r="O776" s="79"/>
      <c r="P776" s="79"/>
      <c r="Q776" s="79"/>
      <c r="S776" s="57" t="str">
        <f>IF($P$7="LIHTC",IF(ISBLANK($G776),"",VLOOKUP(IF($H776&gt;0,CONCATENATE($H776*100," ",$P$8),CONCATENATE($H776," ",$P$8)),'TC Income Limits'!A:I,HLOOKUP(Form!$E776,'TC Income Limits'!$B$1:$I$1,1,FALSE)+1,FALSE)),IF(ISBLANK($L776),"",VLOOKUP(IF($H776&gt;0,CONCATENATE($H776*100," ",$P$8),CONCATENATE($H776," ",$P$8)),'Income Limit'!A:L,HLOOKUP(Form!$E776,'Income Limit'!$E$1:$L$1,1,FALSE)+4,FALSE)))</f>
        <v/>
      </c>
      <c r="T776" s="92" t="str">
        <f>IF(OR(ISBLANK(B776),ISBLANK(E776),ISBLANK(G776),ISBLANK(H776),ISBLANK(L776),ISBLANK(P740)),"",IF(P740="lihtc", VLOOKUP(IF($H776&gt;0,CONCATENATE($H776*100," ",$P$8),CONCATENATE($H776," ",$P$8)),'TC Rent Limits'!A:I,HLOOKUP(Form!$B776+1,'TC Rent Limits'!$B$1:$I$1,1,FALSE)+1,FALSE),IF(P740="state",VLOOKUP(IF($H776&gt;0,CONCATENATE($H776*100," ",$P$8),CONCATENATE($H776," ",$P$8)),'Rent Limit'!A:L,HLOOKUP(Form!$E776,'Rent Limit'!$E$1:$L$1,1,FALSE)+4,FALSE),"")))</f>
        <v/>
      </c>
    </row>
    <row r="777" spans="1:20" x14ac:dyDescent="0.25">
      <c r="A777" s="79"/>
      <c r="B777" s="79"/>
      <c r="C777" s="79"/>
      <c r="D777" s="79"/>
      <c r="E777" s="79"/>
      <c r="F777" s="79"/>
      <c r="G777" s="79"/>
      <c r="H777" s="80"/>
      <c r="I777" s="79"/>
      <c r="J777" s="79"/>
      <c r="K777" s="79"/>
      <c r="L777" s="79"/>
      <c r="M777" s="79"/>
      <c r="N777" s="79"/>
      <c r="O777" s="79"/>
      <c r="P777" s="79"/>
      <c r="Q777" s="79"/>
      <c r="S777" s="57" t="str">
        <f>IF($P$7="LIHTC",IF(ISBLANK($G777),"",VLOOKUP(IF($H777&gt;0,CONCATENATE($H777*100," ",$P$8),CONCATENATE($H777," ",$P$8)),'TC Income Limits'!A:I,HLOOKUP(Form!$E777,'TC Income Limits'!$B$1:$I$1,1,FALSE)+1,FALSE)),IF(ISBLANK($L777),"",VLOOKUP(IF($H777&gt;0,CONCATENATE($H777*100," ",$P$8),CONCATENATE($H777," ",$P$8)),'Income Limit'!A:L,HLOOKUP(Form!$E777,'Income Limit'!$E$1:$L$1,1,FALSE)+4,FALSE)))</f>
        <v/>
      </c>
      <c r="T777" s="92" t="str">
        <f>IF(OR(ISBLANK(B777),ISBLANK(E777),ISBLANK(G777),ISBLANK(H777),ISBLANK(L777),ISBLANK(P741)),"",IF(P741="lihtc", VLOOKUP(IF($H777&gt;0,CONCATENATE($H777*100," ",$P$8),CONCATENATE($H777," ",$P$8)),'TC Rent Limits'!A:I,HLOOKUP(Form!$B777+1,'TC Rent Limits'!$B$1:$I$1,1,FALSE)+1,FALSE),IF(P741="state",VLOOKUP(IF($H777&gt;0,CONCATENATE($H777*100," ",$P$8),CONCATENATE($H777," ",$P$8)),'Rent Limit'!A:L,HLOOKUP(Form!$E777,'Rent Limit'!$E$1:$L$1,1,FALSE)+4,FALSE),"")))</f>
        <v/>
      </c>
    </row>
    <row r="778" spans="1:20" x14ac:dyDescent="0.25">
      <c r="A778" s="79"/>
      <c r="B778" s="79"/>
      <c r="C778" s="79"/>
      <c r="D778" s="79"/>
      <c r="E778" s="79"/>
      <c r="F778" s="79"/>
      <c r="G778" s="79"/>
      <c r="H778" s="80"/>
      <c r="I778" s="79"/>
      <c r="J778" s="79"/>
      <c r="K778" s="79"/>
      <c r="L778" s="79"/>
      <c r="M778" s="79"/>
      <c r="N778" s="79"/>
      <c r="O778" s="79"/>
      <c r="P778" s="79"/>
      <c r="Q778" s="79"/>
      <c r="S778" s="57" t="str">
        <f>IF($P$7="LIHTC",IF(ISBLANK($G778),"",VLOOKUP(IF($H778&gt;0,CONCATENATE($H778*100," ",$P$8),CONCATENATE($H778," ",$P$8)),'TC Income Limits'!A:I,HLOOKUP(Form!$E778,'TC Income Limits'!$B$1:$I$1,1,FALSE)+1,FALSE)),IF(ISBLANK($L778),"",VLOOKUP(IF($H778&gt;0,CONCATENATE($H778*100," ",$P$8),CONCATENATE($H778," ",$P$8)),'Income Limit'!A:L,HLOOKUP(Form!$E778,'Income Limit'!$E$1:$L$1,1,FALSE)+4,FALSE)))</f>
        <v/>
      </c>
      <c r="T778" s="92" t="str">
        <f>IF(OR(ISBLANK(B778),ISBLANK(E778),ISBLANK(G778),ISBLANK(H778),ISBLANK(L778),ISBLANK(P742)),"",IF(P742="lihtc", VLOOKUP(IF($H778&gt;0,CONCATENATE($H778*100," ",$P$8),CONCATENATE($H778," ",$P$8)),'TC Rent Limits'!A:I,HLOOKUP(Form!$B778+1,'TC Rent Limits'!$B$1:$I$1,1,FALSE)+1,FALSE),IF(P742="state",VLOOKUP(IF($H778&gt;0,CONCATENATE($H778*100," ",$P$8),CONCATENATE($H778," ",$P$8)),'Rent Limit'!A:L,HLOOKUP(Form!$E778,'Rent Limit'!$E$1:$L$1,1,FALSE)+4,FALSE),"")))</f>
        <v/>
      </c>
    </row>
    <row r="779" spans="1:20" x14ac:dyDescent="0.25">
      <c r="A779" s="79"/>
      <c r="B779" s="79"/>
      <c r="C779" s="79"/>
      <c r="D779" s="79"/>
      <c r="E779" s="79"/>
      <c r="F779" s="79"/>
      <c r="G779" s="79"/>
      <c r="H779" s="80"/>
      <c r="I779" s="79"/>
      <c r="J779" s="79"/>
      <c r="K779" s="79"/>
      <c r="L779" s="79"/>
      <c r="M779" s="79"/>
      <c r="N779" s="79"/>
      <c r="O779" s="79"/>
      <c r="P779" s="79"/>
      <c r="Q779" s="79"/>
      <c r="S779" s="57" t="str">
        <f>IF($P$7="LIHTC",IF(ISBLANK($G779),"",VLOOKUP(IF($H779&gt;0,CONCATENATE($H779*100," ",$P$8),CONCATENATE($H779," ",$P$8)),'TC Income Limits'!A:I,HLOOKUP(Form!$E779,'TC Income Limits'!$B$1:$I$1,1,FALSE)+1,FALSE)),IF(ISBLANK($L779),"",VLOOKUP(IF($H779&gt;0,CONCATENATE($H779*100," ",$P$8),CONCATENATE($H779," ",$P$8)),'Income Limit'!A:L,HLOOKUP(Form!$E779,'Income Limit'!$E$1:$L$1,1,FALSE)+4,FALSE)))</f>
        <v/>
      </c>
      <c r="T779" s="92" t="str">
        <f>IF(OR(ISBLANK(B779),ISBLANK(E779),ISBLANK(G779),ISBLANK(H779),ISBLANK(L779),ISBLANK(P743)),"",IF(P743="lihtc", VLOOKUP(IF($H779&gt;0,CONCATENATE($H779*100," ",$P$8),CONCATENATE($H779," ",$P$8)),'TC Rent Limits'!A:I,HLOOKUP(Form!$B779+1,'TC Rent Limits'!$B$1:$I$1,1,FALSE)+1,FALSE),IF(P743="state",VLOOKUP(IF($H779&gt;0,CONCATENATE($H779*100," ",$P$8),CONCATENATE($H779," ",$P$8)),'Rent Limit'!A:L,HLOOKUP(Form!$E779,'Rent Limit'!$E$1:$L$1,1,FALSE)+4,FALSE),"")))</f>
        <v/>
      </c>
    </row>
    <row r="780" spans="1:20" x14ac:dyDescent="0.25">
      <c r="A780" s="79"/>
      <c r="B780" s="79"/>
      <c r="C780" s="79"/>
      <c r="D780" s="79"/>
      <c r="E780" s="79"/>
      <c r="F780" s="79"/>
      <c r="G780" s="79"/>
      <c r="H780" s="80"/>
      <c r="I780" s="79"/>
      <c r="J780" s="79"/>
      <c r="K780" s="79"/>
      <c r="L780" s="79"/>
      <c r="M780" s="79"/>
      <c r="N780" s="79"/>
      <c r="O780" s="79"/>
      <c r="P780" s="79"/>
      <c r="Q780" s="79"/>
      <c r="S780" s="57" t="str">
        <f>IF($P$7="LIHTC",IF(ISBLANK($G780),"",VLOOKUP(IF($H780&gt;0,CONCATENATE($H780*100," ",$P$8),CONCATENATE($H780," ",$P$8)),'TC Income Limits'!A:I,HLOOKUP(Form!$E780,'TC Income Limits'!$B$1:$I$1,1,FALSE)+1,FALSE)),IF(ISBLANK($L780),"",VLOOKUP(IF($H780&gt;0,CONCATENATE($H780*100," ",$P$8),CONCATENATE($H780," ",$P$8)),'Income Limit'!A:L,HLOOKUP(Form!$E780,'Income Limit'!$E$1:$L$1,1,FALSE)+4,FALSE)))</f>
        <v/>
      </c>
      <c r="T780" s="92" t="str">
        <f>IF(OR(ISBLANK(B780),ISBLANK(E780),ISBLANK(G780),ISBLANK(H780),ISBLANK(L780),ISBLANK(P744)),"",IF(P744="lihtc", VLOOKUP(IF($H780&gt;0,CONCATENATE($H780*100," ",$P$8),CONCATENATE($H780," ",$P$8)),'TC Rent Limits'!A:I,HLOOKUP(Form!$B780+1,'TC Rent Limits'!$B$1:$I$1,1,FALSE)+1,FALSE),IF(P744="state",VLOOKUP(IF($H780&gt;0,CONCATENATE($H780*100," ",$P$8),CONCATENATE($H780," ",$P$8)),'Rent Limit'!A:L,HLOOKUP(Form!$E780,'Rent Limit'!$E$1:$L$1,1,FALSE)+4,FALSE),"")))</f>
        <v/>
      </c>
    </row>
    <row r="781" spans="1:20" x14ac:dyDescent="0.25">
      <c r="A781" s="79"/>
      <c r="B781" s="79"/>
      <c r="C781" s="79"/>
      <c r="D781" s="79"/>
      <c r="E781" s="79"/>
      <c r="F781" s="79"/>
      <c r="G781" s="79"/>
      <c r="H781" s="80"/>
      <c r="I781" s="79"/>
      <c r="J781" s="79"/>
      <c r="K781" s="79"/>
      <c r="L781" s="79"/>
      <c r="M781" s="79"/>
      <c r="N781" s="79"/>
      <c r="O781" s="79"/>
      <c r="P781" s="79"/>
      <c r="Q781" s="79"/>
      <c r="S781" s="57" t="str">
        <f>IF($P$7="LIHTC",IF(ISBLANK($G781),"",VLOOKUP(IF($H781&gt;0,CONCATENATE($H781*100," ",$P$8),CONCATENATE($H781," ",$P$8)),'TC Income Limits'!A:I,HLOOKUP(Form!$E781,'TC Income Limits'!$B$1:$I$1,1,FALSE)+1,FALSE)),IF(ISBLANK($L781),"",VLOOKUP(IF($H781&gt;0,CONCATENATE($H781*100," ",$P$8),CONCATENATE($H781," ",$P$8)),'Income Limit'!A:L,HLOOKUP(Form!$E781,'Income Limit'!$E$1:$L$1,1,FALSE)+4,FALSE)))</f>
        <v/>
      </c>
      <c r="T781" s="92" t="str">
        <f>IF(OR(ISBLANK(B781),ISBLANK(E781),ISBLANK(G781),ISBLANK(H781),ISBLANK(L781),ISBLANK(P745)),"",IF(P745="lihtc", VLOOKUP(IF($H781&gt;0,CONCATENATE($H781*100," ",$P$8),CONCATENATE($H781," ",$P$8)),'TC Rent Limits'!A:I,HLOOKUP(Form!$B781+1,'TC Rent Limits'!$B$1:$I$1,1,FALSE)+1,FALSE),IF(P745="state",VLOOKUP(IF($H781&gt;0,CONCATENATE($H781*100," ",$P$8),CONCATENATE($H781," ",$P$8)),'Rent Limit'!A:L,HLOOKUP(Form!$E781,'Rent Limit'!$E$1:$L$1,1,FALSE)+4,FALSE),"")))</f>
        <v/>
      </c>
    </row>
    <row r="782" spans="1:20" x14ac:dyDescent="0.25">
      <c r="A782" s="79"/>
      <c r="B782" s="79"/>
      <c r="C782" s="79"/>
      <c r="D782" s="79"/>
      <c r="E782" s="79"/>
      <c r="F782" s="79"/>
      <c r="G782" s="79"/>
      <c r="H782" s="80"/>
      <c r="I782" s="79"/>
      <c r="J782" s="79"/>
      <c r="K782" s="79"/>
      <c r="L782" s="79"/>
      <c r="M782" s="79"/>
      <c r="N782" s="79"/>
      <c r="O782" s="79"/>
      <c r="P782" s="79"/>
      <c r="Q782" s="79"/>
      <c r="S782" s="57" t="str">
        <f>IF($P$7="LIHTC",IF(ISBLANK($G782),"",VLOOKUP(IF($H782&gt;0,CONCATENATE($H782*100," ",$P$8),CONCATENATE($H782," ",$P$8)),'TC Income Limits'!A:I,HLOOKUP(Form!$E782,'TC Income Limits'!$B$1:$I$1,1,FALSE)+1,FALSE)),IF(ISBLANK($L782),"",VLOOKUP(IF($H782&gt;0,CONCATENATE($H782*100," ",$P$8),CONCATENATE($H782," ",$P$8)),'Income Limit'!A:L,HLOOKUP(Form!$E782,'Income Limit'!$E$1:$L$1,1,FALSE)+4,FALSE)))</f>
        <v/>
      </c>
      <c r="T782" s="92" t="str">
        <f>IF(OR(ISBLANK(B782),ISBLANK(E782),ISBLANK(G782),ISBLANK(H782),ISBLANK(L782),ISBLANK(P746)),"",IF(P746="lihtc", VLOOKUP(IF($H782&gt;0,CONCATENATE($H782*100," ",$P$8),CONCATENATE($H782," ",$P$8)),'TC Rent Limits'!A:I,HLOOKUP(Form!$B782+1,'TC Rent Limits'!$B$1:$I$1,1,FALSE)+1,FALSE),IF(P746="state",VLOOKUP(IF($H782&gt;0,CONCATENATE($H782*100," ",$P$8),CONCATENATE($H782," ",$P$8)),'Rent Limit'!A:L,HLOOKUP(Form!$E782,'Rent Limit'!$E$1:$L$1,1,FALSE)+4,FALSE),"")))</f>
        <v/>
      </c>
    </row>
    <row r="783" spans="1:20" x14ac:dyDescent="0.25">
      <c r="A783" s="79"/>
      <c r="B783" s="79"/>
      <c r="C783" s="79"/>
      <c r="D783" s="79"/>
      <c r="E783" s="79"/>
      <c r="F783" s="79"/>
      <c r="G783" s="79"/>
      <c r="H783" s="80"/>
      <c r="I783" s="79"/>
      <c r="J783" s="79"/>
      <c r="K783" s="79"/>
      <c r="L783" s="79"/>
      <c r="M783" s="79"/>
      <c r="N783" s="79"/>
      <c r="O783" s="79"/>
      <c r="P783" s="79"/>
      <c r="Q783" s="79"/>
      <c r="S783" s="57" t="str">
        <f>IF($P$7="LIHTC",IF(ISBLANK($G783),"",VLOOKUP(IF($H783&gt;0,CONCATENATE($H783*100," ",$P$8),CONCATENATE($H783," ",$P$8)),'TC Income Limits'!A:I,HLOOKUP(Form!$E783,'TC Income Limits'!$B$1:$I$1,1,FALSE)+1,FALSE)),IF(ISBLANK($L783),"",VLOOKUP(IF($H783&gt;0,CONCATENATE($H783*100," ",$P$8),CONCATENATE($H783," ",$P$8)),'Income Limit'!A:L,HLOOKUP(Form!$E783,'Income Limit'!$E$1:$L$1,1,FALSE)+4,FALSE)))</f>
        <v/>
      </c>
      <c r="T783" s="92" t="str">
        <f>IF(OR(ISBLANK(B783),ISBLANK(E783),ISBLANK(G783),ISBLANK(H783),ISBLANK(L783),ISBLANK(P747)),"",IF(P747="lihtc", VLOOKUP(IF($H783&gt;0,CONCATENATE($H783*100," ",$P$8),CONCATENATE($H783," ",$P$8)),'TC Rent Limits'!A:I,HLOOKUP(Form!$B783+1,'TC Rent Limits'!$B$1:$I$1,1,FALSE)+1,FALSE),IF(P747="state",VLOOKUP(IF($H783&gt;0,CONCATENATE($H783*100," ",$P$8),CONCATENATE($H783," ",$P$8)),'Rent Limit'!A:L,HLOOKUP(Form!$E783,'Rent Limit'!$E$1:$L$1,1,FALSE)+4,FALSE),"")))</f>
        <v/>
      </c>
    </row>
    <row r="784" spans="1:20" x14ac:dyDescent="0.25">
      <c r="A784" s="79"/>
      <c r="B784" s="79"/>
      <c r="C784" s="79"/>
      <c r="D784" s="79"/>
      <c r="E784" s="79"/>
      <c r="F784" s="79"/>
      <c r="G784" s="79"/>
      <c r="H784" s="80"/>
      <c r="I784" s="79"/>
      <c r="J784" s="79"/>
      <c r="K784" s="79"/>
      <c r="L784" s="79"/>
      <c r="M784" s="79"/>
      <c r="N784" s="79"/>
      <c r="O784" s="79"/>
      <c r="P784" s="79"/>
      <c r="Q784" s="79"/>
      <c r="S784" s="57" t="str">
        <f>IF($P$7="LIHTC",IF(ISBLANK($G784),"",VLOOKUP(IF($H784&gt;0,CONCATENATE($H784*100," ",$P$8),CONCATENATE($H784," ",$P$8)),'TC Income Limits'!A:I,HLOOKUP(Form!$E784,'TC Income Limits'!$B$1:$I$1,1,FALSE)+1,FALSE)),IF(ISBLANK($L784),"",VLOOKUP(IF($H784&gt;0,CONCATENATE($H784*100," ",$P$8),CONCATENATE($H784," ",$P$8)),'Income Limit'!A:L,HLOOKUP(Form!$E784,'Income Limit'!$E$1:$L$1,1,FALSE)+4,FALSE)))</f>
        <v/>
      </c>
      <c r="T784" s="92" t="str">
        <f>IF(OR(ISBLANK(B784),ISBLANK(E784),ISBLANK(G784),ISBLANK(H784),ISBLANK(L784),ISBLANK(P748)),"",IF(P748="lihtc", VLOOKUP(IF($H784&gt;0,CONCATENATE($H784*100," ",$P$8),CONCATENATE($H784," ",$P$8)),'TC Rent Limits'!A:I,HLOOKUP(Form!$B784+1,'TC Rent Limits'!$B$1:$I$1,1,FALSE)+1,FALSE),IF(P748="state",VLOOKUP(IF($H784&gt;0,CONCATENATE($H784*100," ",$P$8),CONCATENATE($H784," ",$P$8)),'Rent Limit'!A:L,HLOOKUP(Form!$E784,'Rent Limit'!$E$1:$L$1,1,FALSE)+4,FALSE),"")))</f>
        <v/>
      </c>
    </row>
    <row r="785" spans="1:20" x14ac:dyDescent="0.25">
      <c r="A785" s="79"/>
      <c r="B785" s="79"/>
      <c r="C785" s="79"/>
      <c r="D785" s="79"/>
      <c r="E785" s="79"/>
      <c r="F785" s="79"/>
      <c r="G785" s="79"/>
      <c r="H785" s="80"/>
      <c r="I785" s="79"/>
      <c r="J785" s="79"/>
      <c r="K785" s="79"/>
      <c r="L785" s="79"/>
      <c r="M785" s="79"/>
      <c r="N785" s="79"/>
      <c r="O785" s="79"/>
      <c r="P785" s="79"/>
      <c r="Q785" s="79"/>
      <c r="S785" s="57" t="str">
        <f>IF($P$7="LIHTC",IF(ISBLANK($G785),"",VLOOKUP(IF($H785&gt;0,CONCATENATE($H785*100," ",$P$8),CONCATENATE($H785," ",$P$8)),'TC Income Limits'!A:I,HLOOKUP(Form!$E785,'TC Income Limits'!$B$1:$I$1,1,FALSE)+1,FALSE)),IF(ISBLANK($L785),"",VLOOKUP(IF($H785&gt;0,CONCATENATE($H785*100," ",$P$8),CONCATENATE($H785," ",$P$8)),'Income Limit'!A:L,HLOOKUP(Form!$E785,'Income Limit'!$E$1:$L$1,1,FALSE)+4,FALSE)))</f>
        <v/>
      </c>
      <c r="T785" s="92" t="str">
        <f>IF(OR(ISBLANK(B785),ISBLANK(E785),ISBLANK(G785),ISBLANK(H785),ISBLANK(L785),ISBLANK(P749)),"",IF(P749="lihtc", VLOOKUP(IF($H785&gt;0,CONCATENATE($H785*100," ",$P$8),CONCATENATE($H785," ",$P$8)),'TC Rent Limits'!A:I,HLOOKUP(Form!$B785+1,'TC Rent Limits'!$B$1:$I$1,1,FALSE)+1,FALSE),IF(P749="state",VLOOKUP(IF($H785&gt;0,CONCATENATE($H785*100," ",$P$8),CONCATENATE($H785," ",$P$8)),'Rent Limit'!A:L,HLOOKUP(Form!$E785,'Rent Limit'!$E$1:$L$1,1,FALSE)+4,FALSE),"")))</f>
        <v/>
      </c>
    </row>
    <row r="786" spans="1:20" x14ac:dyDescent="0.25">
      <c r="A786" s="79"/>
      <c r="B786" s="79"/>
      <c r="C786" s="79"/>
      <c r="D786" s="79"/>
      <c r="E786" s="79"/>
      <c r="F786" s="79"/>
      <c r="G786" s="79"/>
      <c r="H786" s="80"/>
      <c r="I786" s="79"/>
      <c r="J786" s="79"/>
      <c r="K786" s="79"/>
      <c r="L786" s="79"/>
      <c r="M786" s="79"/>
      <c r="N786" s="79"/>
      <c r="O786" s="79"/>
      <c r="P786" s="79"/>
      <c r="Q786" s="79"/>
      <c r="S786" s="57" t="str">
        <f>IF($P$7="LIHTC",IF(ISBLANK($G786),"",VLOOKUP(IF($H786&gt;0,CONCATENATE($H786*100," ",$P$8),CONCATENATE($H786," ",$P$8)),'TC Income Limits'!A:I,HLOOKUP(Form!$E786,'TC Income Limits'!$B$1:$I$1,1,FALSE)+1,FALSE)),IF(ISBLANK($L786),"",VLOOKUP(IF($H786&gt;0,CONCATENATE($H786*100," ",$P$8),CONCATENATE($H786," ",$P$8)),'Income Limit'!A:L,HLOOKUP(Form!$E786,'Income Limit'!$E$1:$L$1,1,FALSE)+4,FALSE)))</f>
        <v/>
      </c>
      <c r="T786" s="92" t="str">
        <f>IF(OR(ISBLANK(B786),ISBLANK(E786),ISBLANK(G786),ISBLANK(H786),ISBLANK(L786),ISBLANK(P750)),"",IF(P750="lihtc", VLOOKUP(IF($H786&gt;0,CONCATENATE($H786*100," ",$P$8),CONCATENATE($H786," ",$P$8)),'TC Rent Limits'!A:I,HLOOKUP(Form!$B786+1,'TC Rent Limits'!$B$1:$I$1,1,FALSE)+1,FALSE),IF(P750="state",VLOOKUP(IF($H786&gt;0,CONCATENATE($H786*100," ",$P$8),CONCATENATE($H786," ",$P$8)),'Rent Limit'!A:L,HLOOKUP(Form!$E786,'Rent Limit'!$E$1:$L$1,1,FALSE)+4,FALSE),"")))</f>
        <v/>
      </c>
    </row>
    <row r="787" spans="1:20" x14ac:dyDescent="0.25">
      <c r="A787" s="79"/>
      <c r="B787" s="79"/>
      <c r="C787" s="79"/>
      <c r="D787" s="79"/>
      <c r="E787" s="79"/>
      <c r="F787" s="79"/>
      <c r="G787" s="79"/>
      <c r="H787" s="80"/>
      <c r="I787" s="79"/>
      <c r="J787" s="79"/>
      <c r="K787" s="79"/>
      <c r="L787" s="79"/>
      <c r="M787" s="79"/>
      <c r="N787" s="79"/>
      <c r="O787" s="79"/>
      <c r="P787" s="79"/>
      <c r="Q787" s="79"/>
      <c r="S787" s="57" t="str">
        <f>IF($P$7="LIHTC",IF(ISBLANK($G787),"",VLOOKUP(IF($H787&gt;0,CONCATENATE($H787*100," ",$P$8),CONCATENATE($H787," ",$P$8)),'TC Income Limits'!A:I,HLOOKUP(Form!$E787,'TC Income Limits'!$B$1:$I$1,1,FALSE)+1,FALSE)),IF(ISBLANK($L787),"",VLOOKUP(IF($H787&gt;0,CONCATENATE($H787*100," ",$P$8),CONCATENATE($H787," ",$P$8)),'Income Limit'!A:L,HLOOKUP(Form!$E787,'Income Limit'!$E$1:$L$1,1,FALSE)+4,FALSE)))</f>
        <v/>
      </c>
      <c r="T787" s="92" t="str">
        <f>IF(OR(ISBLANK(B787),ISBLANK(E787),ISBLANK(G787),ISBLANK(H787),ISBLANK(L787),ISBLANK(P751)),"",IF(P751="lihtc", VLOOKUP(IF($H787&gt;0,CONCATENATE($H787*100," ",$P$8),CONCATENATE($H787," ",$P$8)),'TC Rent Limits'!A:I,HLOOKUP(Form!$B787+1,'TC Rent Limits'!$B$1:$I$1,1,FALSE)+1,FALSE),IF(P751="state",VLOOKUP(IF($H787&gt;0,CONCATENATE($H787*100," ",$P$8),CONCATENATE($H787," ",$P$8)),'Rent Limit'!A:L,HLOOKUP(Form!$E787,'Rent Limit'!$E$1:$L$1,1,FALSE)+4,FALSE),"")))</f>
        <v/>
      </c>
    </row>
    <row r="788" spans="1:20" x14ac:dyDescent="0.25">
      <c r="A788" s="79"/>
      <c r="B788" s="79"/>
      <c r="C788" s="79"/>
      <c r="D788" s="79"/>
      <c r="E788" s="79"/>
      <c r="F788" s="79"/>
      <c r="G788" s="79"/>
      <c r="H788" s="80"/>
      <c r="I788" s="79"/>
      <c r="J788" s="79"/>
      <c r="K788" s="79"/>
      <c r="L788" s="79"/>
      <c r="M788" s="79"/>
      <c r="N788" s="79"/>
      <c r="O788" s="79"/>
      <c r="P788" s="79"/>
      <c r="Q788" s="79"/>
      <c r="S788" s="57" t="str">
        <f>IF($P$7="LIHTC",IF(ISBLANK($G788),"",VLOOKUP(IF($H788&gt;0,CONCATENATE($H788*100," ",$P$8),CONCATENATE($H788," ",$P$8)),'TC Income Limits'!A:I,HLOOKUP(Form!$E788,'TC Income Limits'!$B$1:$I$1,1,FALSE)+1,FALSE)),IF(ISBLANK($L788),"",VLOOKUP(IF($H788&gt;0,CONCATENATE($H788*100," ",$P$8),CONCATENATE($H788," ",$P$8)),'Income Limit'!A:L,HLOOKUP(Form!$E788,'Income Limit'!$E$1:$L$1,1,FALSE)+4,FALSE)))</f>
        <v/>
      </c>
      <c r="T788" s="92" t="str">
        <f>IF(OR(ISBLANK(B788),ISBLANK(E788),ISBLANK(G788),ISBLANK(H788),ISBLANK(L788),ISBLANK(P752)),"",IF(P752="lihtc", VLOOKUP(IF($H788&gt;0,CONCATENATE($H788*100," ",$P$8),CONCATENATE($H788," ",$P$8)),'TC Rent Limits'!A:I,HLOOKUP(Form!$B788+1,'TC Rent Limits'!$B$1:$I$1,1,FALSE)+1,FALSE),IF(P752="state",VLOOKUP(IF($H788&gt;0,CONCATENATE($H788*100," ",$P$8),CONCATENATE($H788," ",$P$8)),'Rent Limit'!A:L,HLOOKUP(Form!$E788,'Rent Limit'!$E$1:$L$1,1,FALSE)+4,FALSE),"")))</f>
        <v/>
      </c>
    </row>
    <row r="789" spans="1:20" x14ac:dyDescent="0.25">
      <c r="A789" s="79"/>
      <c r="B789" s="79"/>
      <c r="C789" s="79"/>
      <c r="D789" s="79"/>
      <c r="E789" s="79"/>
      <c r="F789" s="79"/>
      <c r="G789" s="79"/>
      <c r="H789" s="80"/>
      <c r="I789" s="79"/>
      <c r="J789" s="79"/>
      <c r="K789" s="79"/>
      <c r="L789" s="79"/>
      <c r="M789" s="79"/>
      <c r="N789" s="79"/>
      <c r="O789" s="79"/>
      <c r="P789" s="79"/>
      <c r="Q789" s="79"/>
      <c r="S789" s="57" t="str">
        <f>IF($P$7="LIHTC",IF(ISBLANK($G789),"",VLOOKUP(IF($H789&gt;0,CONCATENATE($H789*100," ",$P$8),CONCATENATE($H789," ",$P$8)),'TC Income Limits'!A:I,HLOOKUP(Form!$E789,'TC Income Limits'!$B$1:$I$1,1,FALSE)+1,FALSE)),IF(ISBLANK($L789),"",VLOOKUP(IF($H789&gt;0,CONCATENATE($H789*100," ",$P$8),CONCATENATE($H789," ",$P$8)),'Income Limit'!A:L,HLOOKUP(Form!$E789,'Income Limit'!$E$1:$L$1,1,FALSE)+4,FALSE)))</f>
        <v/>
      </c>
      <c r="T789" s="92" t="str">
        <f>IF(OR(ISBLANK(B789),ISBLANK(E789),ISBLANK(G789),ISBLANK(H789),ISBLANK(L789),ISBLANK(P753)),"",IF(P753="lihtc", VLOOKUP(IF($H789&gt;0,CONCATENATE($H789*100," ",$P$8),CONCATENATE($H789," ",$P$8)),'TC Rent Limits'!A:I,HLOOKUP(Form!$B789+1,'TC Rent Limits'!$B$1:$I$1,1,FALSE)+1,FALSE),IF(P753="state",VLOOKUP(IF($H789&gt;0,CONCATENATE($H789*100," ",$P$8),CONCATENATE($H789," ",$P$8)),'Rent Limit'!A:L,HLOOKUP(Form!$E789,'Rent Limit'!$E$1:$L$1,1,FALSE)+4,FALSE),"")))</f>
        <v/>
      </c>
    </row>
    <row r="790" spans="1:20" x14ac:dyDescent="0.25">
      <c r="A790" s="79"/>
      <c r="B790" s="79"/>
      <c r="C790" s="79"/>
      <c r="D790" s="79"/>
      <c r="E790" s="79"/>
      <c r="F790" s="79"/>
      <c r="G790" s="79"/>
      <c r="H790" s="80"/>
      <c r="I790" s="79"/>
      <c r="J790" s="79"/>
      <c r="K790" s="79"/>
      <c r="L790" s="79"/>
      <c r="M790" s="79"/>
      <c r="N790" s="79"/>
      <c r="O790" s="79"/>
      <c r="P790" s="79"/>
      <c r="Q790" s="79"/>
      <c r="S790" s="57" t="str">
        <f>IF($P$7="LIHTC",IF(ISBLANK($G790),"",VLOOKUP(IF($H790&gt;0,CONCATENATE($H790*100," ",$P$8),CONCATENATE($H790," ",$P$8)),'TC Income Limits'!A:I,HLOOKUP(Form!$E790,'TC Income Limits'!$B$1:$I$1,1,FALSE)+1,FALSE)),IF(ISBLANK($L790),"",VLOOKUP(IF($H790&gt;0,CONCATENATE($H790*100," ",$P$8),CONCATENATE($H790," ",$P$8)),'Income Limit'!A:L,HLOOKUP(Form!$E790,'Income Limit'!$E$1:$L$1,1,FALSE)+4,FALSE)))</f>
        <v/>
      </c>
      <c r="T790" s="92" t="str">
        <f>IF(OR(ISBLANK(B790),ISBLANK(E790),ISBLANK(G790),ISBLANK(H790),ISBLANK(L790),ISBLANK(P754)),"",IF(P754="lihtc", VLOOKUP(IF($H790&gt;0,CONCATENATE($H790*100," ",$P$8),CONCATENATE($H790," ",$P$8)),'TC Rent Limits'!A:I,HLOOKUP(Form!$B790+1,'TC Rent Limits'!$B$1:$I$1,1,FALSE)+1,FALSE),IF(P754="state",VLOOKUP(IF($H790&gt;0,CONCATENATE($H790*100," ",$P$8),CONCATENATE($H790," ",$P$8)),'Rent Limit'!A:L,HLOOKUP(Form!$E790,'Rent Limit'!$E$1:$L$1,1,FALSE)+4,FALSE),"")))</f>
        <v/>
      </c>
    </row>
    <row r="791" spans="1:20" x14ac:dyDescent="0.25">
      <c r="A791" s="79"/>
      <c r="B791" s="79"/>
      <c r="C791" s="79"/>
      <c r="D791" s="79"/>
      <c r="E791" s="79"/>
      <c r="F791" s="79"/>
      <c r="G791" s="79"/>
      <c r="H791" s="80"/>
      <c r="I791" s="79"/>
      <c r="J791" s="79"/>
      <c r="K791" s="79"/>
      <c r="L791" s="79"/>
      <c r="M791" s="79"/>
      <c r="N791" s="79"/>
      <c r="O791" s="79"/>
      <c r="P791" s="79"/>
      <c r="Q791" s="79"/>
      <c r="S791" s="57" t="str">
        <f>IF($P$7="LIHTC",IF(ISBLANK($G791),"",VLOOKUP(IF($H791&gt;0,CONCATENATE($H791*100," ",$P$8),CONCATENATE($H791," ",$P$8)),'TC Income Limits'!A:I,HLOOKUP(Form!$E791,'TC Income Limits'!$B$1:$I$1,1,FALSE)+1,FALSE)),IF(ISBLANK($L791),"",VLOOKUP(IF($H791&gt;0,CONCATENATE($H791*100," ",$P$8),CONCATENATE($H791," ",$P$8)),'Income Limit'!A:L,HLOOKUP(Form!$E791,'Income Limit'!$E$1:$L$1,1,FALSE)+4,FALSE)))</f>
        <v/>
      </c>
      <c r="T791" s="92" t="str">
        <f>IF(OR(ISBLANK(B791),ISBLANK(E791),ISBLANK(G791),ISBLANK(H791),ISBLANK(L791),ISBLANK(P755)),"",IF(P755="lihtc", VLOOKUP(IF($H791&gt;0,CONCATENATE($H791*100," ",$P$8),CONCATENATE($H791," ",$P$8)),'TC Rent Limits'!A:I,HLOOKUP(Form!$B791+1,'TC Rent Limits'!$B$1:$I$1,1,FALSE)+1,FALSE),IF(P755="state",VLOOKUP(IF($H791&gt;0,CONCATENATE($H791*100," ",$P$8),CONCATENATE($H791," ",$P$8)),'Rent Limit'!A:L,HLOOKUP(Form!$E791,'Rent Limit'!$E$1:$L$1,1,FALSE)+4,FALSE),"")))</f>
        <v/>
      </c>
    </row>
    <row r="792" spans="1:20" x14ac:dyDescent="0.25">
      <c r="A792" s="79"/>
      <c r="B792" s="79"/>
      <c r="C792" s="79"/>
      <c r="D792" s="79"/>
      <c r="E792" s="79"/>
      <c r="F792" s="79"/>
      <c r="G792" s="79"/>
      <c r="H792" s="80"/>
      <c r="I792" s="79"/>
      <c r="J792" s="79"/>
      <c r="K792" s="79"/>
      <c r="L792" s="79"/>
      <c r="M792" s="79"/>
      <c r="N792" s="79"/>
      <c r="O792" s="79"/>
      <c r="P792" s="79"/>
      <c r="Q792" s="79"/>
      <c r="S792" s="57" t="str">
        <f>IF($P$7="LIHTC",IF(ISBLANK($G792),"",VLOOKUP(IF($H792&gt;0,CONCATENATE($H792*100," ",$P$8),CONCATENATE($H792," ",$P$8)),'TC Income Limits'!A:I,HLOOKUP(Form!$E792,'TC Income Limits'!$B$1:$I$1,1,FALSE)+1,FALSE)),IF(ISBLANK($L792),"",VLOOKUP(IF($H792&gt;0,CONCATENATE($H792*100," ",$P$8),CONCATENATE($H792," ",$P$8)),'Income Limit'!A:L,HLOOKUP(Form!$E792,'Income Limit'!$E$1:$L$1,1,FALSE)+4,FALSE)))</f>
        <v/>
      </c>
      <c r="T792" s="92" t="str">
        <f>IF(OR(ISBLANK(B792),ISBLANK(E792),ISBLANK(G792),ISBLANK(H792),ISBLANK(L792),ISBLANK(P756)),"",IF(P756="lihtc", VLOOKUP(IF($H792&gt;0,CONCATENATE($H792*100," ",$P$8),CONCATENATE($H792," ",$P$8)),'TC Rent Limits'!A:I,HLOOKUP(Form!$B792+1,'TC Rent Limits'!$B$1:$I$1,1,FALSE)+1,FALSE),IF(P756="state",VLOOKUP(IF($H792&gt;0,CONCATENATE($H792*100," ",$P$8),CONCATENATE($H792," ",$P$8)),'Rent Limit'!A:L,HLOOKUP(Form!$E792,'Rent Limit'!$E$1:$L$1,1,FALSE)+4,FALSE),"")))</f>
        <v/>
      </c>
    </row>
    <row r="793" spans="1:20" x14ac:dyDescent="0.25">
      <c r="A793" s="79"/>
      <c r="B793" s="79"/>
      <c r="C793" s="79"/>
      <c r="D793" s="79"/>
      <c r="E793" s="79"/>
      <c r="F793" s="79"/>
      <c r="G793" s="79"/>
      <c r="H793" s="80"/>
      <c r="I793" s="79"/>
      <c r="J793" s="79"/>
      <c r="K793" s="79"/>
      <c r="L793" s="79"/>
      <c r="M793" s="79"/>
      <c r="N793" s="79"/>
      <c r="O793" s="79"/>
      <c r="P793" s="79"/>
      <c r="Q793" s="79"/>
      <c r="S793" s="57" t="str">
        <f>IF($P$7="LIHTC",IF(ISBLANK($G793),"",VLOOKUP(IF($H793&gt;0,CONCATENATE($H793*100," ",$P$8),CONCATENATE($H793," ",$P$8)),'TC Income Limits'!A:I,HLOOKUP(Form!$E793,'TC Income Limits'!$B$1:$I$1,1,FALSE)+1,FALSE)),IF(ISBLANK($L793),"",VLOOKUP(IF($H793&gt;0,CONCATENATE($H793*100," ",$P$8),CONCATENATE($H793," ",$P$8)),'Income Limit'!A:L,HLOOKUP(Form!$E793,'Income Limit'!$E$1:$L$1,1,FALSE)+4,FALSE)))</f>
        <v/>
      </c>
      <c r="T793" s="92" t="str">
        <f>IF(OR(ISBLANK(B793),ISBLANK(E793),ISBLANK(G793),ISBLANK(H793),ISBLANK(L793),ISBLANK(P757)),"",IF(P757="lihtc", VLOOKUP(IF($H793&gt;0,CONCATENATE($H793*100," ",$P$8),CONCATENATE($H793," ",$P$8)),'TC Rent Limits'!A:I,HLOOKUP(Form!$B793+1,'TC Rent Limits'!$B$1:$I$1,1,FALSE)+1,FALSE),IF(P757="state",VLOOKUP(IF($H793&gt;0,CONCATENATE($H793*100," ",$P$8),CONCATENATE($H793," ",$P$8)),'Rent Limit'!A:L,HLOOKUP(Form!$E793,'Rent Limit'!$E$1:$L$1,1,FALSE)+4,FALSE),"")))</f>
        <v/>
      </c>
    </row>
    <row r="794" spans="1:20" x14ac:dyDescent="0.25">
      <c r="A794" s="79"/>
      <c r="B794" s="79"/>
      <c r="C794" s="79"/>
      <c r="D794" s="79"/>
      <c r="E794" s="79"/>
      <c r="F794" s="79"/>
      <c r="G794" s="79"/>
      <c r="H794" s="80"/>
      <c r="I794" s="79"/>
      <c r="J794" s="79"/>
      <c r="K794" s="79"/>
      <c r="L794" s="79"/>
      <c r="M794" s="79"/>
      <c r="N794" s="79"/>
      <c r="O794" s="79"/>
      <c r="P794" s="79"/>
      <c r="Q794" s="79"/>
      <c r="S794" s="57" t="str">
        <f>IF($P$7="LIHTC",IF(ISBLANK($G794),"",VLOOKUP(IF($H794&gt;0,CONCATENATE($H794*100," ",$P$8),CONCATENATE($H794," ",$P$8)),'TC Income Limits'!A:I,HLOOKUP(Form!$E794,'TC Income Limits'!$B$1:$I$1,1,FALSE)+1,FALSE)),IF(ISBLANK($L794),"",VLOOKUP(IF($H794&gt;0,CONCATENATE($H794*100," ",$P$8),CONCATENATE($H794," ",$P$8)),'Income Limit'!A:L,HLOOKUP(Form!$E794,'Income Limit'!$E$1:$L$1,1,FALSE)+4,FALSE)))</f>
        <v/>
      </c>
      <c r="T794" s="92" t="str">
        <f>IF(OR(ISBLANK(B794),ISBLANK(E794),ISBLANK(G794),ISBLANK(H794),ISBLANK(L794),ISBLANK(P758)),"",IF(P758="lihtc", VLOOKUP(IF($H794&gt;0,CONCATENATE($H794*100," ",$P$8),CONCATENATE($H794," ",$P$8)),'TC Rent Limits'!A:I,HLOOKUP(Form!$B794+1,'TC Rent Limits'!$B$1:$I$1,1,FALSE)+1,FALSE),IF(P758="state",VLOOKUP(IF($H794&gt;0,CONCATENATE($H794*100," ",$P$8),CONCATENATE($H794," ",$P$8)),'Rent Limit'!A:L,HLOOKUP(Form!$E794,'Rent Limit'!$E$1:$L$1,1,FALSE)+4,FALSE),"")))</f>
        <v/>
      </c>
    </row>
    <row r="795" spans="1:20" x14ac:dyDescent="0.25">
      <c r="A795" s="79"/>
      <c r="B795" s="79"/>
      <c r="C795" s="79"/>
      <c r="D795" s="79"/>
      <c r="E795" s="79"/>
      <c r="F795" s="79"/>
      <c r="G795" s="79"/>
      <c r="H795" s="80"/>
      <c r="I795" s="79"/>
      <c r="J795" s="79"/>
      <c r="K795" s="79"/>
      <c r="L795" s="79"/>
      <c r="M795" s="79"/>
      <c r="N795" s="79"/>
      <c r="O795" s="79"/>
      <c r="P795" s="79"/>
      <c r="Q795" s="79"/>
      <c r="S795" s="57" t="str">
        <f>IF($P$7="LIHTC",IF(ISBLANK($G795),"",VLOOKUP(IF($H795&gt;0,CONCATENATE($H795*100," ",$P$8),CONCATENATE($H795," ",$P$8)),'TC Income Limits'!A:I,HLOOKUP(Form!$E795,'TC Income Limits'!$B$1:$I$1,1,FALSE)+1,FALSE)),IF(ISBLANK($L795),"",VLOOKUP(IF($H795&gt;0,CONCATENATE($H795*100," ",$P$8),CONCATENATE($H795," ",$P$8)),'Income Limit'!A:L,HLOOKUP(Form!$E795,'Income Limit'!$E$1:$L$1,1,FALSE)+4,FALSE)))</f>
        <v/>
      </c>
      <c r="T795" s="92" t="str">
        <f>IF(OR(ISBLANK(B795),ISBLANK(E795),ISBLANK(G795),ISBLANK(H795),ISBLANK(L795),ISBLANK(P759)),"",IF(P759="lihtc", VLOOKUP(IF($H795&gt;0,CONCATENATE($H795*100," ",$P$8),CONCATENATE($H795," ",$P$8)),'TC Rent Limits'!A:I,HLOOKUP(Form!$B795+1,'TC Rent Limits'!$B$1:$I$1,1,FALSE)+1,FALSE),IF(P759="state",VLOOKUP(IF($H795&gt;0,CONCATENATE($H795*100," ",$P$8),CONCATENATE($H795," ",$P$8)),'Rent Limit'!A:L,HLOOKUP(Form!$E795,'Rent Limit'!$E$1:$L$1,1,FALSE)+4,FALSE),"")))</f>
        <v/>
      </c>
    </row>
    <row r="796" spans="1:20" x14ac:dyDescent="0.25">
      <c r="A796" s="79"/>
      <c r="B796" s="79"/>
      <c r="C796" s="79"/>
      <c r="D796" s="79"/>
      <c r="E796" s="79"/>
      <c r="F796" s="79"/>
      <c r="G796" s="79"/>
      <c r="H796" s="80"/>
      <c r="I796" s="79"/>
      <c r="J796" s="79"/>
      <c r="K796" s="79"/>
      <c r="L796" s="79"/>
      <c r="M796" s="79"/>
      <c r="N796" s="79"/>
      <c r="O796" s="79"/>
      <c r="P796" s="79"/>
      <c r="Q796" s="79"/>
      <c r="S796" s="57" t="str">
        <f>IF($P$7="LIHTC",IF(ISBLANK($G796),"",VLOOKUP(IF($H796&gt;0,CONCATENATE($H796*100," ",$P$8),CONCATENATE($H796," ",$P$8)),'TC Income Limits'!A:I,HLOOKUP(Form!$E796,'TC Income Limits'!$B$1:$I$1,1,FALSE)+1,FALSE)),IF(ISBLANK($L796),"",VLOOKUP(IF($H796&gt;0,CONCATENATE($H796*100," ",$P$8),CONCATENATE($H796," ",$P$8)),'Income Limit'!A:L,HLOOKUP(Form!$E796,'Income Limit'!$E$1:$L$1,1,FALSE)+4,FALSE)))</f>
        <v/>
      </c>
      <c r="T796" s="92" t="str">
        <f>IF(OR(ISBLANK(B796),ISBLANK(E796),ISBLANK(G796),ISBLANK(H796),ISBLANK(L796),ISBLANK(P760)),"",IF(P760="lihtc", VLOOKUP(IF($H796&gt;0,CONCATENATE($H796*100," ",$P$8),CONCATENATE($H796," ",$P$8)),'TC Rent Limits'!A:I,HLOOKUP(Form!$B796+1,'TC Rent Limits'!$B$1:$I$1,1,FALSE)+1,FALSE),IF(P760="state",VLOOKUP(IF($H796&gt;0,CONCATENATE($H796*100," ",$P$8),CONCATENATE($H796," ",$P$8)),'Rent Limit'!A:L,HLOOKUP(Form!$E796,'Rent Limit'!$E$1:$L$1,1,FALSE)+4,FALSE),"")))</f>
        <v/>
      </c>
    </row>
    <row r="797" spans="1:20" x14ac:dyDescent="0.25">
      <c r="A797" s="79"/>
      <c r="B797" s="79"/>
      <c r="C797" s="79"/>
      <c r="D797" s="79"/>
      <c r="E797" s="79"/>
      <c r="F797" s="79"/>
      <c r="G797" s="79"/>
      <c r="H797" s="80"/>
      <c r="I797" s="79"/>
      <c r="J797" s="79"/>
      <c r="K797" s="79"/>
      <c r="L797" s="79"/>
      <c r="M797" s="79"/>
      <c r="N797" s="79"/>
      <c r="O797" s="79"/>
      <c r="P797" s="79"/>
      <c r="Q797" s="79"/>
      <c r="S797" s="57" t="str">
        <f>IF($P$7="LIHTC",IF(ISBLANK($G797),"",VLOOKUP(IF($H797&gt;0,CONCATENATE($H797*100," ",$P$8),CONCATENATE($H797," ",$P$8)),'TC Income Limits'!A:I,HLOOKUP(Form!$E797,'TC Income Limits'!$B$1:$I$1,1,FALSE)+1,FALSE)),IF(ISBLANK($L797),"",VLOOKUP(IF($H797&gt;0,CONCATENATE($H797*100," ",$P$8),CONCATENATE($H797," ",$P$8)),'Income Limit'!A:L,HLOOKUP(Form!$E797,'Income Limit'!$E$1:$L$1,1,FALSE)+4,FALSE)))</f>
        <v/>
      </c>
      <c r="T797" s="92" t="str">
        <f>IF(OR(ISBLANK(B797),ISBLANK(E797),ISBLANK(G797),ISBLANK(H797),ISBLANK(L797),ISBLANK(P761)),"",IF(P761="lihtc", VLOOKUP(IF($H797&gt;0,CONCATENATE($H797*100," ",$P$8),CONCATENATE($H797," ",$P$8)),'TC Rent Limits'!A:I,HLOOKUP(Form!$B797+1,'TC Rent Limits'!$B$1:$I$1,1,FALSE)+1,FALSE),IF(P761="state",VLOOKUP(IF($H797&gt;0,CONCATENATE($H797*100," ",$P$8),CONCATENATE($H797," ",$P$8)),'Rent Limit'!A:L,HLOOKUP(Form!$E797,'Rent Limit'!$E$1:$L$1,1,FALSE)+4,FALSE),"")))</f>
        <v/>
      </c>
    </row>
    <row r="798" spans="1:20" x14ac:dyDescent="0.25">
      <c r="A798" s="79"/>
      <c r="B798" s="79"/>
      <c r="C798" s="79"/>
      <c r="D798" s="79"/>
      <c r="E798" s="79"/>
      <c r="F798" s="79"/>
      <c r="G798" s="79"/>
      <c r="H798" s="80"/>
      <c r="I798" s="79"/>
      <c r="J798" s="79"/>
      <c r="K798" s="79"/>
      <c r="L798" s="79"/>
      <c r="M798" s="79"/>
      <c r="N798" s="79"/>
      <c r="O798" s="79"/>
      <c r="P798" s="79"/>
      <c r="Q798" s="79"/>
      <c r="S798" s="57" t="str">
        <f>IF($P$7="LIHTC",IF(ISBLANK($G798),"",VLOOKUP(IF($H798&gt;0,CONCATENATE($H798*100," ",$P$8),CONCATENATE($H798," ",$P$8)),'TC Income Limits'!A:I,HLOOKUP(Form!$E798,'TC Income Limits'!$B$1:$I$1,1,FALSE)+1,FALSE)),IF(ISBLANK($L798),"",VLOOKUP(IF($H798&gt;0,CONCATENATE($H798*100," ",$P$8),CONCATENATE($H798," ",$P$8)),'Income Limit'!A:L,HLOOKUP(Form!$E798,'Income Limit'!$E$1:$L$1,1,FALSE)+4,FALSE)))</f>
        <v/>
      </c>
      <c r="T798" s="92" t="str">
        <f>IF(OR(ISBLANK(B798),ISBLANK(E798),ISBLANK(G798),ISBLANK(H798),ISBLANK(L798),ISBLANK(P762)),"",IF(P762="lihtc", VLOOKUP(IF($H798&gt;0,CONCATENATE($H798*100," ",$P$8),CONCATENATE($H798," ",$P$8)),'TC Rent Limits'!A:I,HLOOKUP(Form!$B798+1,'TC Rent Limits'!$B$1:$I$1,1,FALSE)+1,FALSE),IF(P762="state",VLOOKUP(IF($H798&gt;0,CONCATENATE($H798*100," ",$P$8),CONCATENATE($H798," ",$P$8)),'Rent Limit'!A:L,HLOOKUP(Form!$E798,'Rent Limit'!$E$1:$L$1,1,FALSE)+4,FALSE),"")))</f>
        <v/>
      </c>
    </row>
    <row r="799" spans="1:20" x14ac:dyDescent="0.25">
      <c r="A799" s="79"/>
      <c r="B799" s="79"/>
      <c r="C799" s="79"/>
      <c r="D799" s="79"/>
      <c r="E799" s="79"/>
      <c r="F799" s="79"/>
      <c r="G799" s="79"/>
      <c r="H799" s="80"/>
      <c r="I799" s="79"/>
      <c r="J799" s="79"/>
      <c r="K799" s="79"/>
      <c r="L799" s="79"/>
      <c r="M799" s="79"/>
      <c r="N799" s="79"/>
      <c r="O799" s="79"/>
      <c r="P799" s="79"/>
      <c r="Q799" s="79"/>
      <c r="S799" s="57" t="str">
        <f>IF($P$7="LIHTC",IF(ISBLANK($G799),"",VLOOKUP(IF($H799&gt;0,CONCATENATE($H799*100," ",$P$8),CONCATENATE($H799," ",$P$8)),'TC Income Limits'!A:I,HLOOKUP(Form!$E799,'TC Income Limits'!$B$1:$I$1,1,FALSE)+1,FALSE)),IF(ISBLANK($L799),"",VLOOKUP(IF($H799&gt;0,CONCATENATE($H799*100," ",$P$8),CONCATENATE($H799," ",$P$8)),'Income Limit'!A:L,HLOOKUP(Form!$E799,'Income Limit'!$E$1:$L$1,1,FALSE)+4,FALSE)))</f>
        <v/>
      </c>
      <c r="T799" s="92" t="str">
        <f>IF(OR(ISBLANK(B799),ISBLANK(E799),ISBLANK(G799),ISBLANK(H799),ISBLANK(L799),ISBLANK(P763)),"",IF(P763="lihtc", VLOOKUP(IF($H799&gt;0,CONCATENATE($H799*100," ",$P$8),CONCATENATE($H799," ",$P$8)),'TC Rent Limits'!A:I,HLOOKUP(Form!$B799+1,'TC Rent Limits'!$B$1:$I$1,1,FALSE)+1,FALSE),IF(P763="state",VLOOKUP(IF($H799&gt;0,CONCATENATE($H799*100," ",$P$8),CONCATENATE($H799," ",$P$8)),'Rent Limit'!A:L,HLOOKUP(Form!$E799,'Rent Limit'!$E$1:$L$1,1,FALSE)+4,FALSE),"")))</f>
        <v/>
      </c>
    </row>
    <row r="800" spans="1:20" x14ac:dyDescent="0.25">
      <c r="A800" s="79"/>
      <c r="B800" s="79"/>
      <c r="C800" s="79"/>
      <c r="D800" s="79"/>
      <c r="E800" s="79"/>
      <c r="F800" s="79"/>
      <c r="G800" s="79"/>
      <c r="H800" s="80"/>
      <c r="I800" s="79"/>
      <c r="J800" s="79"/>
      <c r="K800" s="79"/>
      <c r="L800" s="79"/>
      <c r="M800" s="79"/>
      <c r="N800" s="79"/>
      <c r="O800" s="79"/>
      <c r="P800" s="79"/>
      <c r="Q800" s="79"/>
      <c r="S800" s="57" t="str">
        <f>IF($P$7="LIHTC",IF(ISBLANK($G800),"",VLOOKUP(IF($H800&gt;0,CONCATENATE($H800*100," ",$P$8),CONCATENATE($H800," ",$P$8)),'TC Income Limits'!A:I,HLOOKUP(Form!$E800,'TC Income Limits'!$B$1:$I$1,1,FALSE)+1,FALSE)),IF(ISBLANK($L800),"",VLOOKUP(IF($H800&gt;0,CONCATENATE($H800*100," ",$P$8),CONCATENATE($H800," ",$P$8)),'Income Limit'!A:L,HLOOKUP(Form!$E800,'Income Limit'!$E$1:$L$1,1,FALSE)+4,FALSE)))</f>
        <v/>
      </c>
      <c r="T800" s="92" t="str">
        <f>IF(OR(ISBLANK(B800),ISBLANK(E800),ISBLANK(G800),ISBLANK(H800),ISBLANK(L800),ISBLANK(P764)),"",IF(P764="lihtc", VLOOKUP(IF($H800&gt;0,CONCATENATE($H800*100," ",$P$8),CONCATENATE($H800," ",$P$8)),'TC Rent Limits'!A:I,HLOOKUP(Form!$B800+1,'TC Rent Limits'!$B$1:$I$1,1,FALSE)+1,FALSE),IF(P764="state",VLOOKUP(IF($H800&gt;0,CONCATENATE($H800*100," ",$P$8),CONCATENATE($H800," ",$P$8)),'Rent Limit'!A:L,HLOOKUP(Form!$E800,'Rent Limit'!$E$1:$L$1,1,FALSE)+4,FALSE),"")))</f>
        <v/>
      </c>
    </row>
    <row r="801" spans="1:20" x14ac:dyDescent="0.25">
      <c r="A801" s="79"/>
      <c r="B801" s="79"/>
      <c r="C801" s="79"/>
      <c r="D801" s="79"/>
      <c r="E801" s="79"/>
      <c r="F801" s="79"/>
      <c r="G801" s="79"/>
      <c r="H801" s="80"/>
      <c r="I801" s="79"/>
      <c r="J801" s="79"/>
      <c r="K801" s="79"/>
      <c r="L801" s="79"/>
      <c r="M801" s="79"/>
      <c r="N801" s="79"/>
      <c r="O801" s="79"/>
      <c r="P801" s="79"/>
      <c r="Q801" s="79"/>
      <c r="S801" s="57" t="str">
        <f>IF($P$7="LIHTC",IF(ISBLANK($G801),"",VLOOKUP(IF($H801&gt;0,CONCATENATE($H801*100," ",$P$8),CONCATENATE($H801," ",$P$8)),'TC Income Limits'!A:I,HLOOKUP(Form!$E801,'TC Income Limits'!$B$1:$I$1,1,FALSE)+1,FALSE)),IF(ISBLANK($L801),"",VLOOKUP(IF($H801&gt;0,CONCATENATE($H801*100," ",$P$8),CONCATENATE($H801," ",$P$8)),'Income Limit'!A:L,HLOOKUP(Form!$E801,'Income Limit'!$E$1:$L$1,1,FALSE)+4,FALSE)))</f>
        <v/>
      </c>
      <c r="T801" s="92" t="str">
        <f>IF(OR(ISBLANK(B801),ISBLANK(E801),ISBLANK(G801),ISBLANK(H801),ISBLANK(L801),ISBLANK(P765)),"",IF(P765="lihtc", VLOOKUP(IF($H801&gt;0,CONCATENATE($H801*100," ",$P$8),CONCATENATE($H801," ",$P$8)),'TC Rent Limits'!A:I,HLOOKUP(Form!$B801+1,'TC Rent Limits'!$B$1:$I$1,1,FALSE)+1,FALSE),IF(P765="state",VLOOKUP(IF($H801&gt;0,CONCATENATE($H801*100," ",$P$8),CONCATENATE($H801," ",$P$8)),'Rent Limit'!A:L,HLOOKUP(Form!$E801,'Rent Limit'!$E$1:$L$1,1,FALSE)+4,FALSE),"")))</f>
        <v/>
      </c>
    </row>
    <row r="802" spans="1:20" x14ac:dyDescent="0.25">
      <c r="A802" s="79"/>
      <c r="B802" s="79"/>
      <c r="C802" s="79"/>
      <c r="D802" s="79"/>
      <c r="E802" s="79"/>
      <c r="F802" s="79"/>
      <c r="G802" s="79"/>
      <c r="H802" s="80"/>
      <c r="I802" s="79"/>
      <c r="J802" s="79"/>
      <c r="K802" s="79"/>
      <c r="L802" s="79"/>
      <c r="M802" s="79"/>
      <c r="N802" s="79"/>
      <c r="O802" s="79"/>
      <c r="P802" s="79"/>
      <c r="Q802" s="79"/>
      <c r="S802" s="57" t="str">
        <f>IF($P$7="LIHTC",IF(ISBLANK($G802),"",VLOOKUP(IF($H802&gt;0,CONCATENATE($H802*100," ",$P$8),CONCATENATE($H802," ",$P$8)),'TC Income Limits'!A:I,HLOOKUP(Form!$E802,'TC Income Limits'!$B$1:$I$1,1,FALSE)+1,FALSE)),IF(ISBLANK($L802),"",VLOOKUP(IF($H802&gt;0,CONCATENATE($H802*100," ",$P$8),CONCATENATE($H802," ",$P$8)),'Income Limit'!A:L,HLOOKUP(Form!$E802,'Income Limit'!$E$1:$L$1,1,FALSE)+4,FALSE)))</f>
        <v/>
      </c>
      <c r="T802" s="92" t="str">
        <f>IF(OR(ISBLANK(B802),ISBLANK(E802),ISBLANK(G802),ISBLANK(H802),ISBLANK(L802),ISBLANK(P766)),"",IF(P766="lihtc", VLOOKUP(IF($H802&gt;0,CONCATENATE($H802*100," ",$P$8),CONCATENATE($H802," ",$P$8)),'TC Rent Limits'!A:I,HLOOKUP(Form!$B802+1,'TC Rent Limits'!$B$1:$I$1,1,FALSE)+1,FALSE),IF(P766="state",VLOOKUP(IF($H802&gt;0,CONCATENATE($H802*100," ",$P$8),CONCATENATE($H802," ",$P$8)),'Rent Limit'!A:L,HLOOKUP(Form!$E802,'Rent Limit'!$E$1:$L$1,1,FALSE)+4,FALSE),"")))</f>
        <v/>
      </c>
    </row>
    <row r="803" spans="1:20" x14ac:dyDescent="0.25">
      <c r="A803" s="79"/>
      <c r="B803" s="79"/>
      <c r="C803" s="79"/>
      <c r="D803" s="79"/>
      <c r="E803" s="79"/>
      <c r="F803" s="79"/>
      <c r="G803" s="79"/>
      <c r="H803" s="80"/>
      <c r="I803" s="79"/>
      <c r="J803" s="79"/>
      <c r="K803" s="79"/>
      <c r="L803" s="79"/>
      <c r="M803" s="79"/>
      <c r="N803" s="79"/>
      <c r="O803" s="79"/>
      <c r="P803" s="79"/>
      <c r="Q803" s="79"/>
      <c r="S803" s="57" t="str">
        <f>IF($P$7="LIHTC",IF(ISBLANK($G803),"",VLOOKUP(IF($H803&gt;0,CONCATENATE($H803*100," ",$P$8),CONCATENATE($H803," ",$P$8)),'TC Income Limits'!A:I,HLOOKUP(Form!$E803,'TC Income Limits'!$B$1:$I$1,1,FALSE)+1,FALSE)),IF(ISBLANK($L803),"",VLOOKUP(IF($H803&gt;0,CONCATENATE($H803*100," ",$P$8),CONCATENATE($H803," ",$P$8)),'Income Limit'!A:L,HLOOKUP(Form!$E803,'Income Limit'!$E$1:$L$1,1,FALSE)+4,FALSE)))</f>
        <v/>
      </c>
      <c r="T803" s="92" t="str">
        <f>IF(OR(ISBLANK(B803),ISBLANK(E803),ISBLANK(G803),ISBLANK(H803),ISBLANK(L803),ISBLANK(P767)),"",IF(P767="lihtc", VLOOKUP(IF($H803&gt;0,CONCATENATE($H803*100," ",$P$8),CONCATENATE($H803," ",$P$8)),'TC Rent Limits'!A:I,HLOOKUP(Form!$B803+1,'TC Rent Limits'!$B$1:$I$1,1,FALSE)+1,FALSE),IF(P767="state",VLOOKUP(IF($H803&gt;0,CONCATENATE($H803*100," ",$P$8),CONCATENATE($H803," ",$P$8)),'Rent Limit'!A:L,HLOOKUP(Form!$E803,'Rent Limit'!$E$1:$L$1,1,FALSE)+4,FALSE),"")))</f>
        <v/>
      </c>
    </row>
    <row r="804" spans="1:20" x14ac:dyDescent="0.25">
      <c r="A804" s="79"/>
      <c r="B804" s="79"/>
      <c r="C804" s="79"/>
      <c r="D804" s="79"/>
      <c r="E804" s="79"/>
      <c r="F804" s="79"/>
      <c r="G804" s="79"/>
      <c r="H804" s="80"/>
      <c r="I804" s="79"/>
      <c r="J804" s="79"/>
      <c r="K804" s="79"/>
      <c r="L804" s="79"/>
      <c r="M804" s="79"/>
      <c r="N804" s="79"/>
      <c r="O804" s="79"/>
      <c r="P804" s="79"/>
      <c r="Q804" s="79"/>
      <c r="S804" s="57" t="str">
        <f>IF($P$7="LIHTC",IF(ISBLANK($G804),"",VLOOKUP(IF($H804&gt;0,CONCATENATE($H804*100," ",$P$8),CONCATENATE($H804," ",$P$8)),'TC Income Limits'!A:I,HLOOKUP(Form!$E804,'TC Income Limits'!$B$1:$I$1,1,FALSE)+1,FALSE)),IF(ISBLANK($L804),"",VLOOKUP(IF($H804&gt;0,CONCATENATE($H804*100," ",$P$8),CONCATENATE($H804," ",$P$8)),'Income Limit'!A:L,HLOOKUP(Form!$E804,'Income Limit'!$E$1:$L$1,1,FALSE)+4,FALSE)))</f>
        <v/>
      </c>
      <c r="T804" s="92" t="str">
        <f>IF(OR(ISBLANK(B804),ISBLANK(E804),ISBLANK(G804),ISBLANK(H804),ISBLANK(L804),ISBLANK(P768)),"",IF(P768="lihtc", VLOOKUP(IF($H804&gt;0,CONCATENATE($H804*100," ",$P$8),CONCATENATE($H804," ",$P$8)),'TC Rent Limits'!A:I,HLOOKUP(Form!$B804+1,'TC Rent Limits'!$B$1:$I$1,1,FALSE)+1,FALSE),IF(P768="state",VLOOKUP(IF($H804&gt;0,CONCATENATE($H804*100," ",$P$8),CONCATENATE($H804," ",$P$8)),'Rent Limit'!A:L,HLOOKUP(Form!$E804,'Rent Limit'!$E$1:$L$1,1,FALSE)+4,FALSE),"")))</f>
        <v/>
      </c>
    </row>
    <row r="805" spans="1:20" x14ac:dyDescent="0.25">
      <c r="A805" s="79"/>
      <c r="B805" s="79"/>
      <c r="C805" s="79"/>
      <c r="D805" s="79"/>
      <c r="E805" s="79"/>
      <c r="F805" s="79"/>
      <c r="G805" s="79"/>
      <c r="H805" s="80"/>
      <c r="I805" s="79"/>
      <c r="J805" s="79"/>
      <c r="K805" s="79"/>
      <c r="L805" s="79"/>
      <c r="M805" s="79"/>
      <c r="N805" s="79"/>
      <c r="O805" s="79"/>
      <c r="P805" s="79"/>
      <c r="Q805" s="79"/>
      <c r="S805" s="57" t="str">
        <f>IF($P$7="LIHTC",IF(ISBLANK($G805),"",VLOOKUP(IF($H805&gt;0,CONCATENATE($H805*100," ",$P$8),CONCATENATE($H805," ",$P$8)),'TC Income Limits'!A:I,HLOOKUP(Form!$E805,'TC Income Limits'!$B$1:$I$1,1,FALSE)+1,FALSE)),IF(ISBLANK($L805),"",VLOOKUP(IF($H805&gt;0,CONCATENATE($H805*100," ",$P$8),CONCATENATE($H805," ",$P$8)),'Income Limit'!A:L,HLOOKUP(Form!$E805,'Income Limit'!$E$1:$L$1,1,FALSE)+4,FALSE)))</f>
        <v/>
      </c>
      <c r="T805" s="92" t="str">
        <f>IF(OR(ISBLANK(B805),ISBLANK(E805),ISBLANK(G805),ISBLANK(H805),ISBLANK(L805),ISBLANK(P769)),"",IF(P769="lihtc", VLOOKUP(IF($H805&gt;0,CONCATENATE($H805*100," ",$P$8),CONCATENATE($H805," ",$P$8)),'TC Rent Limits'!A:I,HLOOKUP(Form!$B805+1,'TC Rent Limits'!$B$1:$I$1,1,FALSE)+1,FALSE),IF(P769="state",VLOOKUP(IF($H805&gt;0,CONCATENATE($H805*100," ",$P$8),CONCATENATE($H805," ",$P$8)),'Rent Limit'!A:L,HLOOKUP(Form!$E805,'Rent Limit'!$E$1:$L$1,1,FALSE)+4,FALSE),"")))</f>
        <v/>
      </c>
    </row>
    <row r="806" spans="1:20" x14ac:dyDescent="0.25">
      <c r="A806" s="79"/>
      <c r="B806" s="79"/>
      <c r="C806" s="79"/>
      <c r="D806" s="79"/>
      <c r="E806" s="79"/>
      <c r="F806" s="79"/>
      <c r="G806" s="79"/>
      <c r="H806" s="80"/>
      <c r="I806" s="79"/>
      <c r="J806" s="79"/>
      <c r="K806" s="79"/>
      <c r="L806" s="79"/>
      <c r="M806" s="79"/>
      <c r="N806" s="79"/>
      <c r="O806" s="79"/>
      <c r="P806" s="79"/>
      <c r="Q806" s="79"/>
      <c r="S806" s="57" t="str">
        <f>IF($P$7="LIHTC",IF(ISBLANK($G806),"",VLOOKUP(IF($H806&gt;0,CONCATENATE($H806*100," ",$P$8),CONCATENATE($H806," ",$P$8)),'TC Income Limits'!A:I,HLOOKUP(Form!$E806,'TC Income Limits'!$B$1:$I$1,1,FALSE)+1,FALSE)),IF(ISBLANK($L806),"",VLOOKUP(IF($H806&gt;0,CONCATENATE($H806*100," ",$P$8),CONCATENATE($H806," ",$P$8)),'Income Limit'!A:L,HLOOKUP(Form!$E806,'Income Limit'!$E$1:$L$1,1,FALSE)+4,FALSE)))</f>
        <v/>
      </c>
      <c r="T806" s="92" t="str">
        <f>IF(OR(ISBLANK(B806),ISBLANK(E806),ISBLANK(G806),ISBLANK(H806),ISBLANK(L806),ISBLANK(P770)),"",IF(P770="lihtc", VLOOKUP(IF($H806&gt;0,CONCATENATE($H806*100," ",$P$8),CONCATENATE($H806," ",$P$8)),'TC Rent Limits'!A:I,HLOOKUP(Form!$B806+1,'TC Rent Limits'!$B$1:$I$1,1,FALSE)+1,FALSE),IF(P770="state",VLOOKUP(IF($H806&gt;0,CONCATENATE($H806*100," ",$P$8),CONCATENATE($H806," ",$P$8)),'Rent Limit'!A:L,HLOOKUP(Form!$E806,'Rent Limit'!$E$1:$L$1,1,FALSE)+4,FALSE),"")))</f>
        <v/>
      </c>
    </row>
    <row r="807" spans="1:20" x14ac:dyDescent="0.25">
      <c r="A807" s="79"/>
      <c r="B807" s="79"/>
      <c r="C807" s="79"/>
      <c r="D807" s="79"/>
      <c r="E807" s="79"/>
      <c r="F807" s="79"/>
      <c r="G807" s="79"/>
      <c r="H807" s="80"/>
      <c r="I807" s="79"/>
      <c r="J807" s="79"/>
      <c r="K807" s="79"/>
      <c r="L807" s="79"/>
      <c r="M807" s="79"/>
      <c r="N807" s="79"/>
      <c r="O807" s="79"/>
      <c r="P807" s="79"/>
      <c r="Q807" s="79"/>
      <c r="S807" s="57" t="str">
        <f>IF($P$7="LIHTC",IF(ISBLANK($G807),"",VLOOKUP(IF($H807&gt;0,CONCATENATE($H807*100," ",$P$8),CONCATENATE($H807," ",$P$8)),'TC Income Limits'!A:I,HLOOKUP(Form!$E807,'TC Income Limits'!$B$1:$I$1,1,FALSE)+1,FALSE)),IF(ISBLANK($L807),"",VLOOKUP(IF($H807&gt;0,CONCATENATE($H807*100," ",$P$8),CONCATENATE($H807," ",$P$8)),'Income Limit'!A:L,HLOOKUP(Form!$E807,'Income Limit'!$E$1:$L$1,1,FALSE)+4,FALSE)))</f>
        <v/>
      </c>
      <c r="T807" s="92" t="str">
        <f>IF(OR(ISBLANK(B807),ISBLANK(E807),ISBLANK(G807),ISBLANK(H807),ISBLANK(L807),ISBLANK(P771)),"",IF(P771="lihtc", VLOOKUP(IF($H807&gt;0,CONCATENATE($H807*100," ",$P$8),CONCATENATE($H807," ",$P$8)),'TC Rent Limits'!A:I,HLOOKUP(Form!$B807+1,'TC Rent Limits'!$B$1:$I$1,1,FALSE)+1,FALSE),IF(P771="state",VLOOKUP(IF($H807&gt;0,CONCATENATE($H807*100," ",$P$8),CONCATENATE($H807," ",$P$8)),'Rent Limit'!A:L,HLOOKUP(Form!$E807,'Rent Limit'!$E$1:$L$1,1,FALSE)+4,FALSE),"")))</f>
        <v/>
      </c>
    </row>
    <row r="808" spans="1:20" x14ac:dyDescent="0.25">
      <c r="A808" s="79"/>
      <c r="B808" s="79"/>
      <c r="C808" s="79"/>
      <c r="D808" s="79"/>
      <c r="E808" s="79"/>
      <c r="F808" s="79"/>
      <c r="G808" s="79"/>
      <c r="H808" s="80"/>
      <c r="I808" s="79"/>
      <c r="J808" s="79"/>
      <c r="K808" s="79"/>
      <c r="L808" s="79"/>
      <c r="M808" s="79"/>
      <c r="N808" s="79"/>
      <c r="O808" s="79"/>
      <c r="P808" s="79"/>
      <c r="Q808" s="79"/>
      <c r="S808" s="57" t="str">
        <f>IF($P$7="LIHTC",IF(ISBLANK($G808),"",VLOOKUP(IF($H808&gt;0,CONCATENATE($H808*100," ",$P$8),CONCATENATE($H808," ",$P$8)),'TC Income Limits'!A:I,HLOOKUP(Form!$E808,'TC Income Limits'!$B$1:$I$1,1,FALSE)+1,FALSE)),IF(ISBLANK($L808),"",VLOOKUP(IF($H808&gt;0,CONCATENATE($H808*100," ",$P$8),CONCATENATE($H808," ",$P$8)),'Income Limit'!A:L,HLOOKUP(Form!$E808,'Income Limit'!$E$1:$L$1,1,FALSE)+4,FALSE)))</f>
        <v/>
      </c>
      <c r="T808" s="92" t="str">
        <f>IF(OR(ISBLANK(B808),ISBLANK(E808),ISBLANK(G808),ISBLANK(H808),ISBLANK(L808),ISBLANK(P772)),"",IF(P772="lihtc", VLOOKUP(IF($H808&gt;0,CONCATENATE($H808*100," ",$P$8),CONCATENATE($H808," ",$P$8)),'TC Rent Limits'!A:I,HLOOKUP(Form!$B808+1,'TC Rent Limits'!$B$1:$I$1,1,FALSE)+1,FALSE),IF(P772="state",VLOOKUP(IF($H808&gt;0,CONCATENATE($H808*100," ",$P$8),CONCATENATE($H808," ",$P$8)),'Rent Limit'!A:L,HLOOKUP(Form!$E808,'Rent Limit'!$E$1:$L$1,1,FALSE)+4,FALSE),"")))</f>
        <v/>
      </c>
    </row>
    <row r="809" spans="1:20" x14ac:dyDescent="0.25">
      <c r="A809" s="79"/>
      <c r="B809" s="79"/>
      <c r="C809" s="79"/>
      <c r="D809" s="79"/>
      <c r="E809" s="79"/>
      <c r="F809" s="79"/>
      <c r="G809" s="79"/>
      <c r="H809" s="80"/>
      <c r="I809" s="79"/>
      <c r="J809" s="79"/>
      <c r="K809" s="79"/>
      <c r="L809" s="79"/>
      <c r="M809" s="79"/>
      <c r="N809" s="79"/>
      <c r="O809" s="79"/>
      <c r="P809" s="79"/>
      <c r="Q809" s="79"/>
      <c r="S809" s="57" t="str">
        <f>IF($P$7="LIHTC",IF(ISBLANK($G809),"",VLOOKUP(IF($H809&gt;0,CONCATENATE($H809*100," ",$P$8),CONCATENATE($H809," ",$P$8)),'TC Income Limits'!A:I,HLOOKUP(Form!$E809,'TC Income Limits'!$B$1:$I$1,1,FALSE)+1,FALSE)),IF(ISBLANK($L809),"",VLOOKUP(IF($H809&gt;0,CONCATENATE($H809*100," ",$P$8),CONCATENATE($H809," ",$P$8)),'Income Limit'!A:L,HLOOKUP(Form!$E809,'Income Limit'!$E$1:$L$1,1,FALSE)+4,FALSE)))</f>
        <v/>
      </c>
      <c r="T809" s="92" t="str">
        <f>IF(OR(ISBLANK(B809),ISBLANK(E809),ISBLANK(G809),ISBLANK(H809),ISBLANK(L809),ISBLANK(P773)),"",IF(P773="lihtc", VLOOKUP(IF($H809&gt;0,CONCATENATE($H809*100," ",$P$8),CONCATENATE($H809," ",$P$8)),'TC Rent Limits'!A:I,HLOOKUP(Form!$B809+1,'TC Rent Limits'!$B$1:$I$1,1,FALSE)+1,FALSE),IF(P773="state",VLOOKUP(IF($H809&gt;0,CONCATENATE($H809*100," ",$P$8),CONCATENATE($H809," ",$P$8)),'Rent Limit'!A:L,HLOOKUP(Form!$E809,'Rent Limit'!$E$1:$L$1,1,FALSE)+4,FALSE),"")))</f>
        <v/>
      </c>
    </row>
    <row r="810" spans="1:20" x14ac:dyDescent="0.25">
      <c r="A810" s="79"/>
      <c r="B810" s="79"/>
      <c r="C810" s="79"/>
      <c r="D810" s="79"/>
      <c r="E810" s="79"/>
      <c r="F810" s="79"/>
      <c r="G810" s="79"/>
      <c r="H810" s="80"/>
      <c r="I810" s="79"/>
      <c r="J810" s="79"/>
      <c r="K810" s="79"/>
      <c r="L810" s="79"/>
      <c r="M810" s="79"/>
      <c r="N810" s="79"/>
      <c r="O810" s="79"/>
      <c r="P810" s="79"/>
      <c r="Q810" s="79"/>
      <c r="S810" s="57" t="str">
        <f>IF($P$7="LIHTC",IF(ISBLANK($G810),"",VLOOKUP(IF($H810&gt;0,CONCATENATE($H810*100," ",$P$8),CONCATENATE($H810," ",$P$8)),'TC Income Limits'!A:I,HLOOKUP(Form!$E810,'TC Income Limits'!$B$1:$I$1,1,FALSE)+1,FALSE)),IF(ISBLANK($L810),"",VLOOKUP(IF($H810&gt;0,CONCATENATE($H810*100," ",$P$8),CONCATENATE($H810," ",$P$8)),'Income Limit'!A:L,HLOOKUP(Form!$E810,'Income Limit'!$E$1:$L$1,1,FALSE)+4,FALSE)))</f>
        <v/>
      </c>
      <c r="T810" s="92" t="str">
        <f>IF(OR(ISBLANK(B810),ISBLANK(E810),ISBLANK(G810),ISBLANK(H810),ISBLANK(L810),ISBLANK(P774)),"",IF(P774="lihtc", VLOOKUP(IF($H810&gt;0,CONCATENATE($H810*100," ",$P$8),CONCATENATE($H810," ",$P$8)),'TC Rent Limits'!A:I,HLOOKUP(Form!$B810+1,'TC Rent Limits'!$B$1:$I$1,1,FALSE)+1,FALSE),IF(P774="state",VLOOKUP(IF($H810&gt;0,CONCATENATE($H810*100," ",$P$8),CONCATENATE($H810," ",$P$8)),'Rent Limit'!A:L,HLOOKUP(Form!$E810,'Rent Limit'!$E$1:$L$1,1,FALSE)+4,FALSE),"")))</f>
        <v/>
      </c>
    </row>
    <row r="811" spans="1:20" x14ac:dyDescent="0.25">
      <c r="A811" s="79"/>
      <c r="B811" s="79"/>
      <c r="C811" s="79"/>
      <c r="D811" s="79"/>
      <c r="E811" s="79"/>
      <c r="F811" s="79"/>
      <c r="G811" s="79"/>
      <c r="H811" s="80"/>
      <c r="I811" s="79"/>
      <c r="J811" s="79"/>
      <c r="K811" s="79"/>
      <c r="L811" s="79"/>
      <c r="M811" s="79"/>
      <c r="N811" s="79"/>
      <c r="O811" s="79"/>
      <c r="P811" s="79"/>
      <c r="Q811" s="79"/>
      <c r="S811" s="57" t="str">
        <f>IF($P$7="LIHTC",IF(ISBLANK($G811),"",VLOOKUP(IF($H811&gt;0,CONCATENATE($H811*100," ",$P$8),CONCATENATE($H811," ",$P$8)),'TC Income Limits'!A:I,HLOOKUP(Form!$E811,'TC Income Limits'!$B$1:$I$1,1,FALSE)+1,FALSE)),IF(ISBLANK($L811),"",VLOOKUP(IF($H811&gt;0,CONCATENATE($H811*100," ",$P$8),CONCATENATE($H811," ",$P$8)),'Income Limit'!A:L,HLOOKUP(Form!$E811,'Income Limit'!$E$1:$L$1,1,FALSE)+4,FALSE)))</f>
        <v/>
      </c>
      <c r="T811" s="92" t="str">
        <f>IF(OR(ISBLANK(B811),ISBLANK(E811),ISBLANK(G811),ISBLANK(H811),ISBLANK(L811),ISBLANK(P775)),"",IF(P775="lihtc", VLOOKUP(IF($H811&gt;0,CONCATENATE($H811*100," ",$P$8),CONCATENATE($H811," ",$P$8)),'TC Rent Limits'!A:I,HLOOKUP(Form!$B811+1,'TC Rent Limits'!$B$1:$I$1,1,FALSE)+1,FALSE),IF(P775="state",VLOOKUP(IF($H811&gt;0,CONCATENATE($H811*100," ",$P$8),CONCATENATE($H811," ",$P$8)),'Rent Limit'!A:L,HLOOKUP(Form!$E811,'Rent Limit'!$E$1:$L$1,1,FALSE)+4,FALSE),"")))</f>
        <v/>
      </c>
    </row>
    <row r="812" spans="1:20" x14ac:dyDescent="0.25">
      <c r="A812" s="79"/>
      <c r="B812" s="79"/>
      <c r="C812" s="79"/>
      <c r="D812" s="79"/>
      <c r="E812" s="79"/>
      <c r="F812" s="79"/>
      <c r="G812" s="79"/>
      <c r="H812" s="80"/>
      <c r="I812" s="79"/>
      <c r="J812" s="79"/>
      <c r="K812" s="79"/>
      <c r="L812" s="79"/>
      <c r="M812" s="79"/>
      <c r="N812" s="79"/>
      <c r="O812" s="79"/>
      <c r="P812" s="79"/>
      <c r="Q812" s="79"/>
      <c r="S812" s="57" t="str">
        <f>IF($P$7="LIHTC",IF(ISBLANK($G812),"",VLOOKUP(IF($H812&gt;0,CONCATENATE($H812*100," ",$P$8),CONCATENATE($H812," ",$P$8)),'TC Income Limits'!A:I,HLOOKUP(Form!$E812,'TC Income Limits'!$B$1:$I$1,1,FALSE)+1,FALSE)),IF(ISBLANK($L812),"",VLOOKUP(IF($H812&gt;0,CONCATENATE($H812*100," ",$P$8),CONCATENATE($H812," ",$P$8)),'Income Limit'!A:L,HLOOKUP(Form!$E812,'Income Limit'!$E$1:$L$1,1,FALSE)+4,FALSE)))</f>
        <v/>
      </c>
      <c r="T812" s="92" t="str">
        <f>IF(OR(ISBLANK(B812),ISBLANK(E812),ISBLANK(G812),ISBLANK(H812),ISBLANK(L812),ISBLANK(P776)),"",IF(P776="lihtc", VLOOKUP(IF($H812&gt;0,CONCATENATE($H812*100," ",$P$8),CONCATENATE($H812," ",$P$8)),'TC Rent Limits'!A:I,HLOOKUP(Form!$B812+1,'TC Rent Limits'!$B$1:$I$1,1,FALSE)+1,FALSE),IF(P776="state",VLOOKUP(IF($H812&gt;0,CONCATENATE($H812*100," ",$P$8),CONCATENATE($H812," ",$P$8)),'Rent Limit'!A:L,HLOOKUP(Form!$E812,'Rent Limit'!$E$1:$L$1,1,FALSE)+4,FALSE),"")))</f>
        <v/>
      </c>
    </row>
    <row r="813" spans="1:20" x14ac:dyDescent="0.25">
      <c r="A813" s="79"/>
      <c r="B813" s="79"/>
      <c r="C813" s="79"/>
      <c r="D813" s="79"/>
      <c r="E813" s="79"/>
      <c r="F813" s="79"/>
      <c r="G813" s="79"/>
      <c r="H813" s="80"/>
      <c r="I813" s="79"/>
      <c r="J813" s="79"/>
      <c r="K813" s="79"/>
      <c r="L813" s="79"/>
      <c r="M813" s="79"/>
      <c r="N813" s="79"/>
      <c r="O813" s="79"/>
      <c r="P813" s="79"/>
      <c r="Q813" s="79"/>
      <c r="S813" s="57" t="str">
        <f>IF($P$7="LIHTC",IF(ISBLANK($G813),"",VLOOKUP(IF($H813&gt;0,CONCATENATE($H813*100," ",$P$8),CONCATENATE($H813," ",$P$8)),'TC Income Limits'!A:I,HLOOKUP(Form!$E813,'TC Income Limits'!$B$1:$I$1,1,FALSE)+1,FALSE)),IF(ISBLANK($L813),"",VLOOKUP(IF($H813&gt;0,CONCATENATE($H813*100," ",$P$8),CONCATENATE($H813," ",$P$8)),'Income Limit'!A:L,HLOOKUP(Form!$E813,'Income Limit'!$E$1:$L$1,1,FALSE)+4,FALSE)))</f>
        <v/>
      </c>
      <c r="T813" s="92" t="str">
        <f>IF(OR(ISBLANK(B813),ISBLANK(E813),ISBLANK(G813),ISBLANK(H813),ISBLANK(L813),ISBLANK(P777)),"",IF(P777="lihtc", VLOOKUP(IF($H813&gt;0,CONCATENATE($H813*100," ",$P$8),CONCATENATE($H813," ",$P$8)),'TC Rent Limits'!A:I,HLOOKUP(Form!$B813+1,'TC Rent Limits'!$B$1:$I$1,1,FALSE)+1,FALSE),IF(P777="state",VLOOKUP(IF($H813&gt;0,CONCATENATE($H813*100," ",$P$8),CONCATENATE($H813," ",$P$8)),'Rent Limit'!A:L,HLOOKUP(Form!$E813,'Rent Limit'!$E$1:$L$1,1,FALSE)+4,FALSE),"")))</f>
        <v/>
      </c>
    </row>
    <row r="814" spans="1:20" x14ac:dyDescent="0.25">
      <c r="A814" s="79"/>
      <c r="B814" s="79"/>
      <c r="C814" s="79"/>
      <c r="D814" s="79"/>
      <c r="E814" s="79"/>
      <c r="F814" s="79"/>
      <c r="G814" s="79"/>
      <c r="H814" s="80"/>
      <c r="I814" s="79"/>
      <c r="J814" s="79"/>
      <c r="K814" s="79"/>
      <c r="L814" s="79"/>
      <c r="M814" s="79"/>
      <c r="N814" s="79"/>
      <c r="O814" s="79"/>
      <c r="P814" s="79"/>
      <c r="Q814" s="79"/>
      <c r="S814" s="57" t="str">
        <f>IF($P$7="LIHTC",IF(ISBLANK($G814),"",VLOOKUP(IF($H814&gt;0,CONCATENATE($H814*100," ",$P$8),CONCATENATE($H814," ",$P$8)),'TC Income Limits'!A:I,HLOOKUP(Form!$E814,'TC Income Limits'!$B$1:$I$1,1,FALSE)+1,FALSE)),IF(ISBLANK($L814),"",VLOOKUP(IF($H814&gt;0,CONCATENATE($H814*100," ",$P$8),CONCATENATE($H814," ",$P$8)),'Income Limit'!A:L,HLOOKUP(Form!$E814,'Income Limit'!$E$1:$L$1,1,FALSE)+4,FALSE)))</f>
        <v/>
      </c>
      <c r="T814" s="92" t="str">
        <f>IF(OR(ISBLANK(B814),ISBLANK(E814),ISBLANK(G814),ISBLANK(H814),ISBLANK(L814),ISBLANK(P778)),"",IF(P778="lihtc", VLOOKUP(IF($H814&gt;0,CONCATENATE($H814*100," ",$P$8),CONCATENATE($H814," ",$P$8)),'TC Rent Limits'!A:I,HLOOKUP(Form!$B814+1,'TC Rent Limits'!$B$1:$I$1,1,FALSE)+1,FALSE),IF(P778="state",VLOOKUP(IF($H814&gt;0,CONCATENATE($H814*100," ",$P$8),CONCATENATE($H814," ",$P$8)),'Rent Limit'!A:L,HLOOKUP(Form!$E814,'Rent Limit'!$E$1:$L$1,1,FALSE)+4,FALSE),"")))</f>
        <v/>
      </c>
    </row>
    <row r="815" spans="1:20" x14ac:dyDescent="0.25">
      <c r="A815" s="79"/>
      <c r="B815" s="79"/>
      <c r="C815" s="79"/>
      <c r="D815" s="79"/>
      <c r="E815" s="79"/>
      <c r="F815" s="79"/>
      <c r="G815" s="79"/>
      <c r="H815" s="80"/>
      <c r="I815" s="79"/>
      <c r="J815" s="79"/>
      <c r="K815" s="79"/>
      <c r="L815" s="79"/>
      <c r="M815" s="79"/>
      <c r="N815" s="79"/>
      <c r="O815" s="79"/>
      <c r="P815" s="79"/>
      <c r="Q815" s="79"/>
      <c r="S815" s="57" t="str">
        <f>IF($P$7="LIHTC",IF(ISBLANK($G815),"",VLOOKUP(IF($H815&gt;0,CONCATENATE($H815*100," ",$P$8),CONCATENATE($H815," ",$P$8)),'TC Income Limits'!A:I,HLOOKUP(Form!$E815,'TC Income Limits'!$B$1:$I$1,1,FALSE)+1,FALSE)),IF(ISBLANK($L815),"",VLOOKUP(IF($H815&gt;0,CONCATENATE($H815*100," ",$P$8),CONCATENATE($H815," ",$P$8)),'Income Limit'!A:L,HLOOKUP(Form!$E815,'Income Limit'!$E$1:$L$1,1,FALSE)+4,FALSE)))</f>
        <v/>
      </c>
      <c r="T815" s="92" t="str">
        <f>IF(OR(ISBLANK(B815),ISBLANK(E815),ISBLANK(G815),ISBLANK(H815),ISBLANK(L815),ISBLANK(P779)),"",IF(P779="lihtc", VLOOKUP(IF($H815&gt;0,CONCATENATE($H815*100," ",$P$8),CONCATENATE($H815," ",$P$8)),'TC Rent Limits'!A:I,HLOOKUP(Form!$B815+1,'TC Rent Limits'!$B$1:$I$1,1,FALSE)+1,FALSE),IF(P779="state",VLOOKUP(IF($H815&gt;0,CONCATENATE($H815*100," ",$P$8),CONCATENATE($H815," ",$P$8)),'Rent Limit'!A:L,HLOOKUP(Form!$E815,'Rent Limit'!$E$1:$L$1,1,FALSE)+4,FALSE),"")))</f>
        <v/>
      </c>
    </row>
    <row r="816" spans="1:20" x14ac:dyDescent="0.25">
      <c r="A816" s="79"/>
      <c r="B816" s="79"/>
      <c r="C816" s="79"/>
      <c r="D816" s="79"/>
      <c r="E816" s="79"/>
      <c r="F816" s="79"/>
      <c r="G816" s="79"/>
      <c r="H816" s="80"/>
      <c r="I816" s="79"/>
      <c r="J816" s="79"/>
      <c r="K816" s="79"/>
      <c r="L816" s="79"/>
      <c r="M816" s="79"/>
      <c r="N816" s="79"/>
      <c r="O816" s="79"/>
      <c r="P816" s="79"/>
      <c r="Q816" s="79"/>
      <c r="S816" s="57" t="str">
        <f>IF($P$7="LIHTC",IF(ISBLANK($G816),"",VLOOKUP(IF($H816&gt;0,CONCATENATE($H816*100," ",$P$8),CONCATENATE($H816," ",$P$8)),'TC Income Limits'!A:I,HLOOKUP(Form!$E816,'TC Income Limits'!$B$1:$I$1,1,FALSE)+1,FALSE)),IF(ISBLANK($L816),"",VLOOKUP(IF($H816&gt;0,CONCATENATE($H816*100," ",$P$8),CONCATENATE($H816," ",$P$8)),'Income Limit'!A:L,HLOOKUP(Form!$E816,'Income Limit'!$E$1:$L$1,1,FALSE)+4,FALSE)))</f>
        <v/>
      </c>
      <c r="T816" s="92" t="str">
        <f>IF(OR(ISBLANK(B816),ISBLANK(E816),ISBLANK(G816),ISBLANK(H816),ISBLANK(L816),ISBLANK(P780)),"",IF(P780="lihtc", VLOOKUP(IF($H816&gt;0,CONCATENATE($H816*100," ",$P$8),CONCATENATE($H816," ",$P$8)),'TC Rent Limits'!A:I,HLOOKUP(Form!$B816+1,'TC Rent Limits'!$B$1:$I$1,1,FALSE)+1,FALSE),IF(P780="state",VLOOKUP(IF($H816&gt;0,CONCATENATE($H816*100," ",$P$8),CONCATENATE($H816," ",$P$8)),'Rent Limit'!A:L,HLOOKUP(Form!$E816,'Rent Limit'!$E$1:$L$1,1,FALSE)+4,FALSE),"")))</f>
        <v/>
      </c>
    </row>
    <row r="817" spans="1:20" x14ac:dyDescent="0.25">
      <c r="A817" s="79"/>
      <c r="B817" s="79"/>
      <c r="C817" s="79"/>
      <c r="D817" s="79"/>
      <c r="E817" s="79"/>
      <c r="F817" s="79"/>
      <c r="G817" s="79"/>
      <c r="H817" s="80"/>
      <c r="I817" s="79"/>
      <c r="J817" s="79"/>
      <c r="K817" s="79"/>
      <c r="L817" s="79"/>
      <c r="M817" s="79"/>
      <c r="N817" s="79"/>
      <c r="O817" s="79"/>
      <c r="P817" s="79"/>
      <c r="Q817" s="79"/>
      <c r="S817" s="57" t="str">
        <f>IF($P$7="LIHTC",IF(ISBLANK($G817),"",VLOOKUP(IF($H817&gt;0,CONCATENATE($H817*100," ",$P$8),CONCATENATE($H817," ",$P$8)),'TC Income Limits'!A:I,HLOOKUP(Form!$E817,'TC Income Limits'!$B$1:$I$1,1,FALSE)+1,FALSE)),IF(ISBLANK($L817),"",VLOOKUP(IF($H817&gt;0,CONCATENATE($H817*100," ",$P$8),CONCATENATE($H817," ",$P$8)),'Income Limit'!A:L,HLOOKUP(Form!$E817,'Income Limit'!$E$1:$L$1,1,FALSE)+4,FALSE)))</f>
        <v/>
      </c>
      <c r="T817" s="92" t="str">
        <f>IF(OR(ISBLANK(B817),ISBLANK(E817),ISBLANK(G817),ISBLANK(H817),ISBLANK(L817),ISBLANK(P781)),"",IF(P781="lihtc", VLOOKUP(IF($H817&gt;0,CONCATENATE($H817*100," ",$P$8),CONCATENATE($H817," ",$P$8)),'TC Rent Limits'!A:I,HLOOKUP(Form!$B817+1,'TC Rent Limits'!$B$1:$I$1,1,FALSE)+1,FALSE),IF(P781="state",VLOOKUP(IF($H817&gt;0,CONCATENATE($H817*100," ",$P$8),CONCATENATE($H817," ",$P$8)),'Rent Limit'!A:L,HLOOKUP(Form!$E817,'Rent Limit'!$E$1:$L$1,1,FALSE)+4,FALSE),"")))</f>
        <v/>
      </c>
    </row>
    <row r="818" spans="1:20" x14ac:dyDescent="0.25">
      <c r="A818" s="79"/>
      <c r="B818" s="79"/>
      <c r="C818" s="79"/>
      <c r="D818" s="79"/>
      <c r="E818" s="79"/>
      <c r="F818" s="79"/>
      <c r="G818" s="79"/>
      <c r="H818" s="80"/>
      <c r="I818" s="79"/>
      <c r="J818" s="79"/>
      <c r="K818" s="79"/>
      <c r="L818" s="79"/>
      <c r="M818" s="79"/>
      <c r="N818" s="79"/>
      <c r="O818" s="79"/>
      <c r="P818" s="79"/>
      <c r="Q818" s="79"/>
      <c r="S818" s="57" t="str">
        <f>IF($P$7="LIHTC",IF(ISBLANK($G818),"",VLOOKUP(IF($H818&gt;0,CONCATENATE($H818*100," ",$P$8),CONCATENATE($H818," ",$P$8)),'TC Income Limits'!A:I,HLOOKUP(Form!$E818,'TC Income Limits'!$B$1:$I$1,1,FALSE)+1,FALSE)),IF(ISBLANK($L818),"",VLOOKUP(IF($H818&gt;0,CONCATENATE($H818*100," ",$P$8),CONCATENATE($H818," ",$P$8)),'Income Limit'!A:L,HLOOKUP(Form!$E818,'Income Limit'!$E$1:$L$1,1,FALSE)+4,FALSE)))</f>
        <v/>
      </c>
      <c r="T818" s="92" t="str">
        <f>IF(OR(ISBLANK(B818),ISBLANK(E818),ISBLANK(G818),ISBLANK(H818),ISBLANK(L818),ISBLANK(P782)),"",IF(P782="lihtc", VLOOKUP(IF($H818&gt;0,CONCATENATE($H818*100," ",$P$8),CONCATENATE($H818," ",$P$8)),'TC Rent Limits'!A:I,HLOOKUP(Form!$B818+1,'TC Rent Limits'!$B$1:$I$1,1,FALSE)+1,FALSE),IF(P782="state",VLOOKUP(IF($H818&gt;0,CONCATENATE($H818*100," ",$P$8),CONCATENATE($H818," ",$P$8)),'Rent Limit'!A:L,HLOOKUP(Form!$E818,'Rent Limit'!$E$1:$L$1,1,FALSE)+4,FALSE),"")))</f>
        <v/>
      </c>
    </row>
    <row r="819" spans="1:20" x14ac:dyDescent="0.25">
      <c r="A819" s="79"/>
      <c r="B819" s="79"/>
      <c r="C819" s="79"/>
      <c r="D819" s="79"/>
      <c r="E819" s="79"/>
      <c r="F819" s="79"/>
      <c r="G819" s="79"/>
      <c r="H819" s="80"/>
      <c r="I819" s="79"/>
      <c r="J819" s="79"/>
      <c r="K819" s="79"/>
      <c r="L819" s="79"/>
      <c r="M819" s="79"/>
      <c r="N819" s="79"/>
      <c r="O819" s="79"/>
      <c r="P819" s="79"/>
      <c r="Q819" s="79"/>
      <c r="S819" s="57" t="str">
        <f>IF($P$7="LIHTC",IF(ISBLANK($G819),"",VLOOKUP(IF($H819&gt;0,CONCATENATE($H819*100," ",$P$8),CONCATENATE($H819," ",$P$8)),'TC Income Limits'!A:I,HLOOKUP(Form!$E819,'TC Income Limits'!$B$1:$I$1,1,FALSE)+1,FALSE)),IF(ISBLANK($L819),"",VLOOKUP(IF($H819&gt;0,CONCATENATE($H819*100," ",$P$8),CONCATENATE($H819," ",$P$8)),'Income Limit'!A:L,HLOOKUP(Form!$E819,'Income Limit'!$E$1:$L$1,1,FALSE)+4,FALSE)))</f>
        <v/>
      </c>
      <c r="T819" s="92" t="str">
        <f>IF(OR(ISBLANK(B819),ISBLANK(E819),ISBLANK(G819),ISBLANK(H819),ISBLANK(L819),ISBLANK(P783)),"",IF(P783="lihtc", VLOOKUP(IF($H819&gt;0,CONCATENATE($H819*100," ",$P$8),CONCATENATE($H819," ",$P$8)),'TC Rent Limits'!A:I,HLOOKUP(Form!$B819+1,'TC Rent Limits'!$B$1:$I$1,1,FALSE)+1,FALSE),IF(P783="state",VLOOKUP(IF($H819&gt;0,CONCATENATE($H819*100," ",$P$8),CONCATENATE($H819," ",$P$8)),'Rent Limit'!A:L,HLOOKUP(Form!$E819,'Rent Limit'!$E$1:$L$1,1,FALSE)+4,FALSE),"")))</f>
        <v/>
      </c>
    </row>
    <row r="820" spans="1:20" x14ac:dyDescent="0.25">
      <c r="A820" s="79"/>
      <c r="B820" s="79"/>
      <c r="C820" s="79"/>
      <c r="D820" s="79"/>
      <c r="E820" s="79"/>
      <c r="F820" s="79"/>
      <c r="G820" s="79"/>
      <c r="H820" s="80"/>
      <c r="I820" s="79"/>
      <c r="J820" s="79"/>
      <c r="K820" s="79"/>
      <c r="L820" s="79"/>
      <c r="M820" s="79"/>
      <c r="N820" s="79"/>
      <c r="O820" s="79"/>
      <c r="P820" s="79"/>
      <c r="Q820" s="79"/>
      <c r="S820" s="57" t="str">
        <f>IF($P$7="LIHTC",IF(ISBLANK($G820),"",VLOOKUP(IF($H820&gt;0,CONCATENATE($H820*100," ",$P$8),CONCATENATE($H820," ",$P$8)),'TC Income Limits'!A:I,HLOOKUP(Form!$E820,'TC Income Limits'!$B$1:$I$1,1,FALSE)+1,FALSE)),IF(ISBLANK($L820),"",VLOOKUP(IF($H820&gt;0,CONCATENATE($H820*100," ",$P$8),CONCATENATE($H820," ",$P$8)),'Income Limit'!A:L,HLOOKUP(Form!$E820,'Income Limit'!$E$1:$L$1,1,FALSE)+4,FALSE)))</f>
        <v/>
      </c>
      <c r="T820" s="92" t="str">
        <f>IF(OR(ISBLANK(B820),ISBLANK(E820),ISBLANK(G820),ISBLANK(H820),ISBLANK(L820),ISBLANK(P784)),"",IF(P784="lihtc", VLOOKUP(IF($H820&gt;0,CONCATENATE($H820*100," ",$P$8),CONCATENATE($H820," ",$P$8)),'TC Rent Limits'!A:I,HLOOKUP(Form!$B820+1,'TC Rent Limits'!$B$1:$I$1,1,FALSE)+1,FALSE),IF(P784="state",VLOOKUP(IF($H820&gt;0,CONCATENATE($H820*100," ",$P$8),CONCATENATE($H820," ",$P$8)),'Rent Limit'!A:L,HLOOKUP(Form!$E820,'Rent Limit'!$E$1:$L$1,1,FALSE)+4,FALSE),"")))</f>
        <v/>
      </c>
    </row>
    <row r="821" spans="1:20" x14ac:dyDescent="0.25">
      <c r="A821" s="79"/>
      <c r="B821" s="79"/>
      <c r="C821" s="79"/>
      <c r="D821" s="79"/>
      <c r="E821" s="79"/>
      <c r="F821" s="79"/>
      <c r="G821" s="79"/>
      <c r="H821" s="80"/>
      <c r="I821" s="79"/>
      <c r="J821" s="79"/>
      <c r="K821" s="79"/>
      <c r="L821" s="79"/>
      <c r="M821" s="79"/>
      <c r="N821" s="79"/>
      <c r="O821" s="79"/>
      <c r="P821" s="79"/>
      <c r="Q821" s="79"/>
      <c r="S821" s="57" t="str">
        <f>IF($P$7="LIHTC",IF(ISBLANK($G821),"",VLOOKUP(IF($H821&gt;0,CONCATENATE($H821*100," ",$P$8),CONCATENATE($H821," ",$P$8)),'TC Income Limits'!A:I,HLOOKUP(Form!$E821,'TC Income Limits'!$B$1:$I$1,1,FALSE)+1,FALSE)),IF(ISBLANK($L821),"",VLOOKUP(IF($H821&gt;0,CONCATENATE($H821*100," ",$P$8),CONCATENATE($H821," ",$P$8)),'Income Limit'!A:L,HLOOKUP(Form!$E821,'Income Limit'!$E$1:$L$1,1,FALSE)+4,FALSE)))</f>
        <v/>
      </c>
      <c r="T821" s="92" t="str">
        <f>IF(OR(ISBLANK(B821),ISBLANK(E821),ISBLANK(G821),ISBLANK(H821),ISBLANK(L821),ISBLANK(P785)),"",IF(P785="lihtc", VLOOKUP(IF($H821&gt;0,CONCATENATE($H821*100," ",$P$8),CONCATENATE($H821," ",$P$8)),'TC Rent Limits'!A:I,HLOOKUP(Form!$B821+1,'TC Rent Limits'!$B$1:$I$1,1,FALSE)+1,FALSE),IF(P785="state",VLOOKUP(IF($H821&gt;0,CONCATENATE($H821*100," ",$P$8),CONCATENATE($H821," ",$P$8)),'Rent Limit'!A:L,HLOOKUP(Form!$E821,'Rent Limit'!$E$1:$L$1,1,FALSE)+4,FALSE),"")))</f>
        <v/>
      </c>
    </row>
    <row r="822" spans="1:20" x14ac:dyDescent="0.25">
      <c r="A822" s="79"/>
      <c r="B822" s="79"/>
      <c r="C822" s="79"/>
      <c r="D822" s="79"/>
      <c r="E822" s="79"/>
      <c r="F822" s="79"/>
      <c r="G822" s="79"/>
      <c r="H822" s="80"/>
      <c r="I822" s="79"/>
      <c r="J822" s="79"/>
      <c r="K822" s="79"/>
      <c r="L822" s="79"/>
      <c r="M822" s="79"/>
      <c r="N822" s="79"/>
      <c r="O822" s="79"/>
      <c r="P822" s="79"/>
      <c r="Q822" s="79"/>
      <c r="S822" s="57" t="str">
        <f>IF($P$7="LIHTC",IF(ISBLANK($G822),"",VLOOKUP(IF($H822&gt;0,CONCATENATE($H822*100," ",$P$8),CONCATENATE($H822," ",$P$8)),'TC Income Limits'!A:I,HLOOKUP(Form!$E822,'TC Income Limits'!$B$1:$I$1,1,FALSE)+1,FALSE)),IF(ISBLANK($L822),"",VLOOKUP(IF($H822&gt;0,CONCATENATE($H822*100," ",$P$8),CONCATENATE($H822," ",$P$8)),'Income Limit'!A:L,HLOOKUP(Form!$E822,'Income Limit'!$E$1:$L$1,1,FALSE)+4,FALSE)))</f>
        <v/>
      </c>
      <c r="T822" s="92" t="str">
        <f>IF(OR(ISBLANK(B822),ISBLANK(E822),ISBLANK(G822),ISBLANK(H822),ISBLANK(L822),ISBLANK(P786)),"",IF(P786="lihtc", VLOOKUP(IF($H822&gt;0,CONCATENATE($H822*100," ",$P$8),CONCATENATE($H822," ",$P$8)),'TC Rent Limits'!A:I,HLOOKUP(Form!$B822+1,'TC Rent Limits'!$B$1:$I$1,1,FALSE)+1,FALSE),IF(P786="state",VLOOKUP(IF($H822&gt;0,CONCATENATE($H822*100," ",$P$8),CONCATENATE($H822," ",$P$8)),'Rent Limit'!A:L,HLOOKUP(Form!$E822,'Rent Limit'!$E$1:$L$1,1,FALSE)+4,FALSE),"")))</f>
        <v/>
      </c>
    </row>
    <row r="823" spans="1:20" x14ac:dyDescent="0.25">
      <c r="A823" s="79"/>
      <c r="B823" s="79"/>
      <c r="C823" s="79"/>
      <c r="D823" s="79"/>
      <c r="E823" s="79"/>
      <c r="F823" s="79"/>
      <c r="G823" s="79"/>
      <c r="H823" s="80"/>
      <c r="I823" s="79"/>
      <c r="J823" s="79"/>
      <c r="K823" s="79"/>
      <c r="L823" s="79"/>
      <c r="M823" s="79"/>
      <c r="N823" s="79"/>
      <c r="O823" s="79"/>
      <c r="P823" s="79"/>
      <c r="Q823" s="79"/>
      <c r="S823" s="57" t="str">
        <f>IF($P$7="LIHTC",IF(ISBLANK($G823),"",VLOOKUP(IF($H823&gt;0,CONCATENATE($H823*100," ",$P$8),CONCATENATE($H823," ",$P$8)),'TC Income Limits'!A:I,HLOOKUP(Form!$E823,'TC Income Limits'!$B$1:$I$1,1,FALSE)+1,FALSE)),IF(ISBLANK($L823),"",VLOOKUP(IF($H823&gt;0,CONCATENATE($H823*100," ",$P$8),CONCATENATE($H823," ",$P$8)),'Income Limit'!A:L,HLOOKUP(Form!$E823,'Income Limit'!$E$1:$L$1,1,FALSE)+4,FALSE)))</f>
        <v/>
      </c>
      <c r="T823" s="92" t="str">
        <f>IF(OR(ISBLANK(B823),ISBLANK(E823),ISBLANK(G823),ISBLANK(H823),ISBLANK(L823),ISBLANK(P787)),"",IF(P787="lihtc", VLOOKUP(IF($H823&gt;0,CONCATENATE($H823*100," ",$P$8),CONCATENATE($H823," ",$P$8)),'TC Rent Limits'!A:I,HLOOKUP(Form!$B823+1,'TC Rent Limits'!$B$1:$I$1,1,FALSE)+1,FALSE),IF(P787="state",VLOOKUP(IF($H823&gt;0,CONCATENATE($H823*100," ",$P$8),CONCATENATE($H823," ",$P$8)),'Rent Limit'!A:L,HLOOKUP(Form!$E823,'Rent Limit'!$E$1:$L$1,1,FALSE)+4,FALSE),"")))</f>
        <v/>
      </c>
    </row>
    <row r="824" spans="1:20" x14ac:dyDescent="0.25">
      <c r="A824" s="79"/>
      <c r="B824" s="79"/>
      <c r="C824" s="79"/>
      <c r="D824" s="79"/>
      <c r="E824" s="79"/>
      <c r="F824" s="79"/>
      <c r="G824" s="79"/>
      <c r="H824" s="80"/>
      <c r="I824" s="79"/>
      <c r="J824" s="79"/>
      <c r="K824" s="79"/>
      <c r="L824" s="79"/>
      <c r="M824" s="79"/>
      <c r="N824" s="79"/>
      <c r="O824" s="79"/>
      <c r="P824" s="79"/>
      <c r="Q824" s="79"/>
      <c r="S824" s="57" t="str">
        <f>IF($P$7="LIHTC",IF(ISBLANK($G824),"",VLOOKUP(IF($H824&gt;0,CONCATENATE($H824*100," ",$P$8),CONCATENATE($H824," ",$P$8)),'TC Income Limits'!A:I,HLOOKUP(Form!$E824,'TC Income Limits'!$B$1:$I$1,1,FALSE)+1,FALSE)),IF(ISBLANK($L824),"",VLOOKUP(IF($H824&gt;0,CONCATENATE($H824*100," ",$P$8),CONCATENATE($H824," ",$P$8)),'Income Limit'!A:L,HLOOKUP(Form!$E824,'Income Limit'!$E$1:$L$1,1,FALSE)+4,FALSE)))</f>
        <v/>
      </c>
      <c r="T824" s="92" t="str">
        <f>IF(OR(ISBLANK(B824),ISBLANK(E824),ISBLANK(G824),ISBLANK(H824),ISBLANK(L824),ISBLANK(P788)),"",IF(P788="lihtc", VLOOKUP(IF($H824&gt;0,CONCATENATE($H824*100," ",$P$8),CONCATENATE($H824," ",$P$8)),'TC Rent Limits'!A:I,HLOOKUP(Form!$B824+1,'TC Rent Limits'!$B$1:$I$1,1,FALSE)+1,FALSE),IF(P788="state",VLOOKUP(IF($H824&gt;0,CONCATENATE($H824*100," ",$P$8),CONCATENATE($H824," ",$P$8)),'Rent Limit'!A:L,HLOOKUP(Form!$E824,'Rent Limit'!$E$1:$L$1,1,FALSE)+4,FALSE),"")))</f>
        <v/>
      </c>
    </row>
    <row r="825" spans="1:20" x14ac:dyDescent="0.25">
      <c r="A825" s="79"/>
      <c r="B825" s="79"/>
      <c r="C825" s="79"/>
      <c r="D825" s="79"/>
      <c r="E825" s="79"/>
      <c r="F825" s="79"/>
      <c r="G825" s="79"/>
      <c r="H825" s="80"/>
      <c r="I825" s="79"/>
      <c r="J825" s="79"/>
      <c r="K825" s="79"/>
      <c r="L825" s="79"/>
      <c r="M825" s="79"/>
      <c r="N825" s="79"/>
      <c r="O825" s="79"/>
      <c r="P825" s="79"/>
      <c r="Q825" s="79"/>
      <c r="S825" s="57" t="str">
        <f>IF($P$7="LIHTC",IF(ISBLANK($G825),"",VLOOKUP(IF($H825&gt;0,CONCATENATE($H825*100," ",$P$8),CONCATENATE($H825," ",$P$8)),'TC Income Limits'!A:I,HLOOKUP(Form!$E825,'TC Income Limits'!$B$1:$I$1,1,FALSE)+1,FALSE)),IF(ISBLANK($L825),"",VLOOKUP(IF($H825&gt;0,CONCATENATE($H825*100," ",$P$8),CONCATENATE($H825," ",$P$8)),'Income Limit'!A:L,HLOOKUP(Form!$E825,'Income Limit'!$E$1:$L$1,1,FALSE)+4,FALSE)))</f>
        <v/>
      </c>
      <c r="T825" s="92" t="str">
        <f>IF(OR(ISBLANK(B825),ISBLANK(E825),ISBLANK(G825),ISBLANK(H825),ISBLANK(L825),ISBLANK(P789)),"",IF(P789="lihtc", VLOOKUP(IF($H825&gt;0,CONCATENATE($H825*100," ",$P$8),CONCATENATE($H825," ",$P$8)),'TC Rent Limits'!A:I,HLOOKUP(Form!$B825+1,'TC Rent Limits'!$B$1:$I$1,1,FALSE)+1,FALSE),IF(P789="state",VLOOKUP(IF($H825&gt;0,CONCATENATE($H825*100," ",$P$8),CONCATENATE($H825," ",$P$8)),'Rent Limit'!A:L,HLOOKUP(Form!$E825,'Rent Limit'!$E$1:$L$1,1,FALSE)+4,FALSE),"")))</f>
        <v/>
      </c>
    </row>
    <row r="826" spans="1:20" x14ac:dyDescent="0.25">
      <c r="A826" s="79"/>
      <c r="B826" s="79"/>
      <c r="C826" s="79"/>
      <c r="D826" s="79"/>
      <c r="E826" s="79"/>
      <c r="F826" s="79"/>
      <c r="G826" s="79"/>
      <c r="H826" s="80"/>
      <c r="I826" s="79"/>
      <c r="J826" s="79"/>
      <c r="K826" s="79"/>
      <c r="L826" s="79"/>
      <c r="M826" s="79"/>
      <c r="N826" s="79"/>
      <c r="O826" s="79"/>
      <c r="P826" s="79"/>
      <c r="Q826" s="79"/>
      <c r="S826" s="57" t="str">
        <f>IF($P$7="LIHTC",IF(ISBLANK($G826),"",VLOOKUP(IF($H826&gt;0,CONCATENATE($H826*100," ",$P$8),CONCATENATE($H826," ",$P$8)),'TC Income Limits'!A:I,HLOOKUP(Form!$E826,'TC Income Limits'!$B$1:$I$1,1,FALSE)+1,FALSE)),IF(ISBLANK($L826),"",VLOOKUP(IF($H826&gt;0,CONCATENATE($H826*100," ",$P$8),CONCATENATE($H826," ",$P$8)),'Income Limit'!A:L,HLOOKUP(Form!$E826,'Income Limit'!$E$1:$L$1,1,FALSE)+4,FALSE)))</f>
        <v/>
      </c>
      <c r="T826" s="92" t="str">
        <f>IF(OR(ISBLANK(B826),ISBLANK(E826),ISBLANK(G826),ISBLANK(H826),ISBLANK(L826),ISBLANK(P790)),"",IF(P790="lihtc", VLOOKUP(IF($H826&gt;0,CONCATENATE($H826*100," ",$P$8),CONCATENATE($H826," ",$P$8)),'TC Rent Limits'!A:I,HLOOKUP(Form!$B826+1,'TC Rent Limits'!$B$1:$I$1,1,FALSE)+1,FALSE),IF(P790="state",VLOOKUP(IF($H826&gt;0,CONCATENATE($H826*100," ",$P$8),CONCATENATE($H826," ",$P$8)),'Rent Limit'!A:L,HLOOKUP(Form!$E826,'Rent Limit'!$E$1:$L$1,1,FALSE)+4,FALSE),"")))</f>
        <v/>
      </c>
    </row>
    <row r="827" spans="1:20" x14ac:dyDescent="0.25">
      <c r="A827" s="79"/>
      <c r="B827" s="79"/>
      <c r="C827" s="79"/>
      <c r="D827" s="79"/>
      <c r="E827" s="79"/>
      <c r="F827" s="79"/>
      <c r="G827" s="79"/>
      <c r="H827" s="80"/>
      <c r="I827" s="79"/>
      <c r="J827" s="79"/>
      <c r="K827" s="79"/>
      <c r="L827" s="79"/>
      <c r="M827" s="79"/>
      <c r="N827" s="79"/>
      <c r="O827" s="79"/>
      <c r="P827" s="79"/>
      <c r="Q827" s="79"/>
      <c r="S827" s="57" t="str">
        <f>IF($P$7="LIHTC",IF(ISBLANK($G827),"",VLOOKUP(IF($H827&gt;0,CONCATENATE($H827*100," ",$P$8),CONCATENATE($H827," ",$P$8)),'TC Income Limits'!A:I,HLOOKUP(Form!$E827,'TC Income Limits'!$B$1:$I$1,1,FALSE)+1,FALSE)),IF(ISBLANK($L827),"",VLOOKUP(IF($H827&gt;0,CONCATENATE($H827*100," ",$P$8),CONCATENATE($H827," ",$P$8)),'Income Limit'!A:L,HLOOKUP(Form!$E827,'Income Limit'!$E$1:$L$1,1,FALSE)+4,FALSE)))</f>
        <v/>
      </c>
      <c r="T827" s="92" t="str">
        <f>IF(OR(ISBLANK(B827),ISBLANK(E827),ISBLANK(G827),ISBLANK(H827),ISBLANK(L827),ISBLANK(P791)),"",IF(P791="lihtc", VLOOKUP(IF($H827&gt;0,CONCATENATE($H827*100," ",$P$8),CONCATENATE($H827," ",$P$8)),'TC Rent Limits'!A:I,HLOOKUP(Form!$B827+1,'TC Rent Limits'!$B$1:$I$1,1,FALSE)+1,FALSE),IF(P791="state",VLOOKUP(IF($H827&gt;0,CONCATENATE($H827*100," ",$P$8),CONCATENATE($H827," ",$P$8)),'Rent Limit'!A:L,HLOOKUP(Form!$E827,'Rent Limit'!$E$1:$L$1,1,FALSE)+4,FALSE),"")))</f>
        <v/>
      </c>
    </row>
    <row r="828" spans="1:20" x14ac:dyDescent="0.25">
      <c r="A828" s="79"/>
      <c r="B828" s="79"/>
      <c r="C828" s="79"/>
      <c r="D828" s="79"/>
      <c r="E828" s="79"/>
      <c r="F828" s="79"/>
      <c r="G828" s="79"/>
      <c r="H828" s="80"/>
      <c r="I828" s="79"/>
      <c r="J828" s="79"/>
      <c r="K828" s="79"/>
      <c r="L828" s="79"/>
      <c r="M828" s="79"/>
      <c r="N828" s="79"/>
      <c r="O828" s="79"/>
      <c r="P828" s="79"/>
      <c r="Q828" s="79"/>
      <c r="S828" s="57" t="str">
        <f>IF($P$7="LIHTC",IF(ISBLANK($G828),"",VLOOKUP(IF($H828&gt;0,CONCATENATE($H828*100," ",$P$8),CONCATENATE($H828," ",$P$8)),'TC Income Limits'!A:I,HLOOKUP(Form!$E828,'TC Income Limits'!$B$1:$I$1,1,FALSE)+1,FALSE)),IF(ISBLANK($L828),"",VLOOKUP(IF($H828&gt;0,CONCATENATE($H828*100," ",$P$8),CONCATENATE($H828," ",$P$8)),'Income Limit'!A:L,HLOOKUP(Form!$E828,'Income Limit'!$E$1:$L$1,1,FALSE)+4,FALSE)))</f>
        <v/>
      </c>
      <c r="T828" s="92" t="str">
        <f>IF(OR(ISBLANK(B828),ISBLANK(E828),ISBLANK(G828),ISBLANK(H828),ISBLANK(L828),ISBLANK(P792)),"",IF(P792="lihtc", VLOOKUP(IF($H828&gt;0,CONCATENATE($H828*100," ",$P$8),CONCATENATE($H828," ",$P$8)),'TC Rent Limits'!A:I,HLOOKUP(Form!$B828+1,'TC Rent Limits'!$B$1:$I$1,1,FALSE)+1,FALSE),IF(P792="state",VLOOKUP(IF($H828&gt;0,CONCATENATE($H828*100," ",$P$8),CONCATENATE($H828," ",$P$8)),'Rent Limit'!A:L,HLOOKUP(Form!$E828,'Rent Limit'!$E$1:$L$1,1,FALSE)+4,FALSE),"")))</f>
        <v/>
      </c>
    </row>
    <row r="829" spans="1:20" x14ac:dyDescent="0.25">
      <c r="A829" s="79"/>
      <c r="B829" s="79"/>
      <c r="C829" s="79"/>
      <c r="D829" s="79"/>
      <c r="E829" s="79"/>
      <c r="F829" s="79"/>
      <c r="G829" s="79"/>
      <c r="H829" s="80"/>
      <c r="I829" s="79"/>
      <c r="J829" s="79"/>
      <c r="K829" s="79"/>
      <c r="L829" s="79"/>
      <c r="M829" s="79"/>
      <c r="N829" s="79"/>
      <c r="O829" s="79"/>
      <c r="P829" s="79"/>
      <c r="Q829" s="79"/>
      <c r="S829" s="57" t="str">
        <f>IF($P$7="LIHTC",IF(ISBLANK($G829),"",VLOOKUP(IF($H829&gt;0,CONCATENATE($H829*100," ",$P$8),CONCATENATE($H829," ",$P$8)),'TC Income Limits'!A:I,HLOOKUP(Form!$E829,'TC Income Limits'!$B$1:$I$1,1,FALSE)+1,FALSE)),IF(ISBLANK($L829),"",VLOOKUP(IF($H829&gt;0,CONCATENATE($H829*100," ",$P$8),CONCATENATE($H829," ",$P$8)),'Income Limit'!A:L,HLOOKUP(Form!$E829,'Income Limit'!$E$1:$L$1,1,FALSE)+4,FALSE)))</f>
        <v/>
      </c>
      <c r="T829" s="92" t="str">
        <f>IF(OR(ISBLANK(B829),ISBLANK(E829),ISBLANK(G829),ISBLANK(H829),ISBLANK(L829),ISBLANK(P793)),"",IF(P793="lihtc", VLOOKUP(IF($H829&gt;0,CONCATENATE($H829*100," ",$P$8),CONCATENATE($H829," ",$P$8)),'TC Rent Limits'!A:I,HLOOKUP(Form!$B829+1,'TC Rent Limits'!$B$1:$I$1,1,FALSE)+1,FALSE),IF(P793="state",VLOOKUP(IF($H829&gt;0,CONCATENATE($H829*100," ",$P$8),CONCATENATE($H829," ",$P$8)),'Rent Limit'!A:L,HLOOKUP(Form!$E829,'Rent Limit'!$E$1:$L$1,1,FALSE)+4,FALSE),"")))</f>
        <v/>
      </c>
    </row>
    <row r="830" spans="1:20" x14ac:dyDescent="0.25">
      <c r="A830" s="79"/>
      <c r="B830" s="79"/>
      <c r="C830" s="79"/>
      <c r="D830" s="79"/>
      <c r="E830" s="79"/>
      <c r="F830" s="79"/>
      <c r="G830" s="79"/>
      <c r="H830" s="80"/>
      <c r="I830" s="79"/>
      <c r="J830" s="79"/>
      <c r="K830" s="79"/>
      <c r="L830" s="79"/>
      <c r="M830" s="79"/>
      <c r="N830" s="79"/>
      <c r="O830" s="79"/>
      <c r="P830" s="79"/>
      <c r="Q830" s="79"/>
      <c r="S830" s="57" t="str">
        <f>IF($P$7="LIHTC",IF(ISBLANK($G830),"",VLOOKUP(IF($H830&gt;0,CONCATENATE($H830*100," ",$P$8),CONCATENATE($H830," ",$P$8)),'TC Income Limits'!A:I,HLOOKUP(Form!$E830,'TC Income Limits'!$B$1:$I$1,1,FALSE)+1,FALSE)),IF(ISBLANK($L830),"",VLOOKUP(IF($H830&gt;0,CONCATENATE($H830*100," ",$P$8),CONCATENATE($H830," ",$P$8)),'Income Limit'!A:L,HLOOKUP(Form!$E830,'Income Limit'!$E$1:$L$1,1,FALSE)+4,FALSE)))</f>
        <v/>
      </c>
      <c r="T830" s="92" t="str">
        <f>IF(OR(ISBLANK(B830),ISBLANK(E830),ISBLANK(G830),ISBLANK(H830),ISBLANK(L830),ISBLANK(P794)),"",IF(P794="lihtc", VLOOKUP(IF($H830&gt;0,CONCATENATE($H830*100," ",$P$8),CONCATENATE($H830," ",$P$8)),'TC Rent Limits'!A:I,HLOOKUP(Form!$B830+1,'TC Rent Limits'!$B$1:$I$1,1,FALSE)+1,FALSE),IF(P794="state",VLOOKUP(IF($H830&gt;0,CONCATENATE($H830*100," ",$P$8),CONCATENATE($H830," ",$P$8)),'Rent Limit'!A:L,HLOOKUP(Form!$E830,'Rent Limit'!$E$1:$L$1,1,FALSE)+4,FALSE),"")))</f>
        <v/>
      </c>
    </row>
    <row r="831" spans="1:20" x14ac:dyDescent="0.25">
      <c r="A831" s="79"/>
      <c r="B831" s="79"/>
      <c r="C831" s="79"/>
      <c r="D831" s="79"/>
      <c r="E831" s="79"/>
      <c r="F831" s="79"/>
      <c r="G831" s="79"/>
      <c r="H831" s="80"/>
      <c r="I831" s="79"/>
      <c r="J831" s="79"/>
      <c r="K831" s="79"/>
      <c r="L831" s="79"/>
      <c r="M831" s="79"/>
      <c r="N831" s="79"/>
      <c r="O831" s="79"/>
      <c r="P831" s="79"/>
      <c r="Q831" s="79"/>
      <c r="S831" s="57" t="str">
        <f>IF($P$7="LIHTC",IF(ISBLANK($G831),"",VLOOKUP(IF($H831&gt;0,CONCATENATE($H831*100," ",$P$8),CONCATENATE($H831," ",$P$8)),'TC Income Limits'!A:I,HLOOKUP(Form!$E831,'TC Income Limits'!$B$1:$I$1,1,FALSE)+1,FALSE)),IF(ISBLANK($L831),"",VLOOKUP(IF($H831&gt;0,CONCATENATE($H831*100," ",$P$8),CONCATENATE($H831," ",$P$8)),'Income Limit'!A:L,HLOOKUP(Form!$E831,'Income Limit'!$E$1:$L$1,1,FALSE)+4,FALSE)))</f>
        <v/>
      </c>
      <c r="T831" s="92" t="str">
        <f>IF(OR(ISBLANK(B831),ISBLANK(E831),ISBLANK(G831),ISBLANK(H831),ISBLANK(L831),ISBLANK(P795)),"",IF(P795="lihtc", VLOOKUP(IF($H831&gt;0,CONCATENATE($H831*100," ",$P$8),CONCATENATE($H831," ",$P$8)),'TC Rent Limits'!A:I,HLOOKUP(Form!$B831+1,'TC Rent Limits'!$B$1:$I$1,1,FALSE)+1,FALSE),IF(P795="state",VLOOKUP(IF($H831&gt;0,CONCATENATE($H831*100," ",$P$8),CONCATENATE($H831," ",$P$8)),'Rent Limit'!A:L,HLOOKUP(Form!$E831,'Rent Limit'!$E$1:$L$1,1,FALSE)+4,FALSE),"")))</f>
        <v/>
      </c>
    </row>
    <row r="832" spans="1:20" x14ac:dyDescent="0.25">
      <c r="A832" s="79"/>
      <c r="B832" s="79"/>
      <c r="C832" s="79"/>
      <c r="D832" s="79"/>
      <c r="E832" s="79"/>
      <c r="F832" s="79"/>
      <c r="G832" s="79"/>
      <c r="H832" s="80"/>
      <c r="I832" s="79"/>
      <c r="J832" s="79"/>
      <c r="K832" s="79"/>
      <c r="L832" s="79"/>
      <c r="M832" s="79"/>
      <c r="N832" s="79"/>
      <c r="O832" s="79"/>
      <c r="P832" s="79"/>
      <c r="Q832" s="79"/>
      <c r="S832" s="57" t="str">
        <f>IF($P$7="LIHTC",IF(ISBLANK($G832),"",VLOOKUP(IF($H832&gt;0,CONCATENATE($H832*100," ",$P$8),CONCATENATE($H832," ",$P$8)),'TC Income Limits'!A:I,HLOOKUP(Form!$E832,'TC Income Limits'!$B$1:$I$1,1,FALSE)+1,FALSE)),IF(ISBLANK($L832),"",VLOOKUP(IF($H832&gt;0,CONCATENATE($H832*100," ",$P$8),CONCATENATE($H832," ",$P$8)),'Income Limit'!A:L,HLOOKUP(Form!$E832,'Income Limit'!$E$1:$L$1,1,FALSE)+4,FALSE)))</f>
        <v/>
      </c>
      <c r="T832" s="92" t="str">
        <f>IF(OR(ISBLANK(B832),ISBLANK(E832),ISBLANK(G832),ISBLANK(H832),ISBLANK(L832),ISBLANK(P796)),"",IF(P796="lihtc", VLOOKUP(IF($H832&gt;0,CONCATENATE($H832*100," ",$P$8),CONCATENATE($H832," ",$P$8)),'TC Rent Limits'!A:I,HLOOKUP(Form!$B832+1,'TC Rent Limits'!$B$1:$I$1,1,FALSE)+1,FALSE),IF(P796="state",VLOOKUP(IF($H832&gt;0,CONCATENATE($H832*100," ",$P$8),CONCATENATE($H832," ",$P$8)),'Rent Limit'!A:L,HLOOKUP(Form!$E832,'Rent Limit'!$E$1:$L$1,1,FALSE)+4,FALSE),"")))</f>
        <v/>
      </c>
    </row>
    <row r="833" spans="1:20" x14ac:dyDescent="0.25">
      <c r="A833" s="79"/>
      <c r="B833" s="79"/>
      <c r="C833" s="79"/>
      <c r="D833" s="79"/>
      <c r="E833" s="79"/>
      <c r="F833" s="79"/>
      <c r="G833" s="79"/>
      <c r="H833" s="80"/>
      <c r="I833" s="79"/>
      <c r="J833" s="79"/>
      <c r="K833" s="79"/>
      <c r="L833" s="79"/>
      <c r="M833" s="79"/>
      <c r="N833" s="79"/>
      <c r="O833" s="79"/>
      <c r="P833" s="79"/>
      <c r="Q833" s="79"/>
      <c r="S833" s="57" t="str">
        <f>IF($P$7="LIHTC",IF(ISBLANK($G833),"",VLOOKUP(IF($H833&gt;0,CONCATENATE($H833*100," ",$P$8),CONCATENATE($H833," ",$P$8)),'TC Income Limits'!A:I,HLOOKUP(Form!$E833,'TC Income Limits'!$B$1:$I$1,1,FALSE)+1,FALSE)),IF(ISBLANK($L833),"",VLOOKUP(IF($H833&gt;0,CONCATENATE($H833*100," ",$P$8),CONCATENATE($H833," ",$P$8)),'Income Limit'!A:L,HLOOKUP(Form!$E833,'Income Limit'!$E$1:$L$1,1,FALSE)+4,FALSE)))</f>
        <v/>
      </c>
      <c r="T833" s="92" t="str">
        <f>IF(OR(ISBLANK(B833),ISBLANK(E833),ISBLANK(G833),ISBLANK(H833),ISBLANK(L833),ISBLANK(P797)),"",IF(P797="lihtc", VLOOKUP(IF($H833&gt;0,CONCATENATE($H833*100," ",$P$8),CONCATENATE($H833," ",$P$8)),'TC Rent Limits'!A:I,HLOOKUP(Form!$B833+1,'TC Rent Limits'!$B$1:$I$1,1,FALSE)+1,FALSE),IF(P797="state",VLOOKUP(IF($H833&gt;0,CONCATENATE($H833*100," ",$P$8),CONCATENATE($H833," ",$P$8)),'Rent Limit'!A:L,HLOOKUP(Form!$E833,'Rent Limit'!$E$1:$L$1,1,FALSE)+4,FALSE),"")))</f>
        <v/>
      </c>
    </row>
    <row r="834" spans="1:20" x14ac:dyDescent="0.25">
      <c r="A834" s="79"/>
      <c r="B834" s="79"/>
      <c r="C834" s="79"/>
      <c r="D834" s="79"/>
      <c r="E834" s="79"/>
      <c r="F834" s="79"/>
      <c r="G834" s="79"/>
      <c r="H834" s="80"/>
      <c r="I834" s="79"/>
      <c r="J834" s="79"/>
      <c r="K834" s="79"/>
      <c r="L834" s="79"/>
      <c r="M834" s="79"/>
      <c r="N834" s="79"/>
      <c r="O834" s="79"/>
      <c r="P834" s="79"/>
      <c r="Q834" s="79"/>
      <c r="S834" s="57" t="str">
        <f>IF($P$7="LIHTC",IF(ISBLANK($G834),"",VLOOKUP(IF($H834&gt;0,CONCATENATE($H834*100," ",$P$8),CONCATENATE($H834," ",$P$8)),'TC Income Limits'!A:I,HLOOKUP(Form!$E834,'TC Income Limits'!$B$1:$I$1,1,FALSE)+1,FALSE)),IF(ISBLANK($L834),"",VLOOKUP(IF($H834&gt;0,CONCATENATE($H834*100," ",$P$8),CONCATENATE($H834," ",$P$8)),'Income Limit'!A:L,HLOOKUP(Form!$E834,'Income Limit'!$E$1:$L$1,1,FALSE)+4,FALSE)))</f>
        <v/>
      </c>
      <c r="T834" s="92" t="str">
        <f>IF(OR(ISBLANK(B834),ISBLANK(E834),ISBLANK(G834),ISBLANK(H834),ISBLANK(L834),ISBLANK(P798)),"",IF(P798="lihtc", VLOOKUP(IF($H834&gt;0,CONCATENATE($H834*100," ",$P$8),CONCATENATE($H834," ",$P$8)),'TC Rent Limits'!A:I,HLOOKUP(Form!$B834+1,'TC Rent Limits'!$B$1:$I$1,1,FALSE)+1,FALSE),IF(P798="state",VLOOKUP(IF($H834&gt;0,CONCATENATE($H834*100," ",$P$8),CONCATENATE($H834," ",$P$8)),'Rent Limit'!A:L,HLOOKUP(Form!$E834,'Rent Limit'!$E$1:$L$1,1,FALSE)+4,FALSE),"")))</f>
        <v/>
      </c>
    </row>
    <row r="835" spans="1:20" x14ac:dyDescent="0.25">
      <c r="A835" s="79"/>
      <c r="B835" s="79"/>
      <c r="C835" s="79"/>
      <c r="D835" s="79"/>
      <c r="E835" s="79"/>
      <c r="F835" s="79"/>
      <c r="G835" s="79"/>
      <c r="H835" s="80"/>
      <c r="I835" s="79"/>
      <c r="J835" s="79"/>
      <c r="K835" s="79"/>
      <c r="L835" s="79"/>
      <c r="M835" s="79"/>
      <c r="N835" s="79"/>
      <c r="O835" s="79"/>
      <c r="P835" s="79"/>
      <c r="Q835" s="79"/>
      <c r="S835" s="57" t="str">
        <f>IF($P$7="LIHTC",IF(ISBLANK($G835),"",VLOOKUP(IF($H835&gt;0,CONCATENATE($H835*100," ",$P$8),CONCATENATE($H835," ",$P$8)),'TC Income Limits'!A:I,HLOOKUP(Form!$E835,'TC Income Limits'!$B$1:$I$1,1,FALSE)+1,FALSE)),IF(ISBLANK($L835),"",VLOOKUP(IF($H835&gt;0,CONCATENATE($H835*100," ",$P$8),CONCATENATE($H835," ",$P$8)),'Income Limit'!A:L,HLOOKUP(Form!$E835,'Income Limit'!$E$1:$L$1,1,FALSE)+4,FALSE)))</f>
        <v/>
      </c>
      <c r="T835" s="92" t="str">
        <f>IF(OR(ISBLANK(B835),ISBLANK(E835),ISBLANK(G835),ISBLANK(H835),ISBLANK(L835),ISBLANK(P799)),"",IF(P799="lihtc", VLOOKUP(IF($H835&gt;0,CONCATENATE($H835*100," ",$P$8),CONCATENATE($H835," ",$P$8)),'TC Rent Limits'!A:I,HLOOKUP(Form!$B835+1,'TC Rent Limits'!$B$1:$I$1,1,FALSE)+1,FALSE),IF(P799="state",VLOOKUP(IF($H835&gt;0,CONCATENATE($H835*100," ",$P$8),CONCATENATE($H835," ",$P$8)),'Rent Limit'!A:L,HLOOKUP(Form!$E835,'Rent Limit'!$E$1:$L$1,1,FALSE)+4,FALSE),"")))</f>
        <v/>
      </c>
    </row>
    <row r="836" spans="1:20" x14ac:dyDescent="0.25">
      <c r="A836" s="79"/>
      <c r="B836" s="79"/>
      <c r="C836" s="79"/>
      <c r="D836" s="79"/>
      <c r="E836" s="79"/>
      <c r="F836" s="79"/>
      <c r="G836" s="79"/>
      <c r="H836" s="80"/>
      <c r="I836" s="79"/>
      <c r="J836" s="79"/>
      <c r="K836" s="79"/>
      <c r="L836" s="79"/>
      <c r="M836" s="79"/>
      <c r="N836" s="79"/>
      <c r="O836" s="79"/>
      <c r="P836" s="79"/>
      <c r="Q836" s="79"/>
      <c r="S836" s="57" t="str">
        <f>IF($P$7="LIHTC",IF(ISBLANK($G836),"",VLOOKUP(IF($H836&gt;0,CONCATENATE($H836*100," ",$P$8),CONCATENATE($H836," ",$P$8)),'TC Income Limits'!A:I,HLOOKUP(Form!$E836,'TC Income Limits'!$B$1:$I$1,1,FALSE)+1,FALSE)),IF(ISBLANK($L836),"",VLOOKUP(IF($H836&gt;0,CONCATENATE($H836*100," ",$P$8),CONCATENATE($H836," ",$P$8)),'Income Limit'!A:L,HLOOKUP(Form!$E836,'Income Limit'!$E$1:$L$1,1,FALSE)+4,FALSE)))</f>
        <v/>
      </c>
      <c r="T836" s="92" t="str">
        <f>IF(OR(ISBLANK(B836),ISBLANK(E836),ISBLANK(G836),ISBLANK(H836),ISBLANK(L836),ISBLANK(P800)),"",IF(P800="lihtc", VLOOKUP(IF($H836&gt;0,CONCATENATE($H836*100," ",$P$8),CONCATENATE($H836," ",$P$8)),'TC Rent Limits'!A:I,HLOOKUP(Form!$B836+1,'TC Rent Limits'!$B$1:$I$1,1,FALSE)+1,FALSE),IF(P800="state",VLOOKUP(IF($H836&gt;0,CONCATENATE($H836*100," ",$P$8),CONCATENATE($H836," ",$P$8)),'Rent Limit'!A:L,HLOOKUP(Form!$E836,'Rent Limit'!$E$1:$L$1,1,FALSE)+4,FALSE),"")))</f>
        <v/>
      </c>
    </row>
    <row r="837" spans="1:20" x14ac:dyDescent="0.25">
      <c r="A837" s="79"/>
      <c r="B837" s="79"/>
      <c r="C837" s="79"/>
      <c r="D837" s="79"/>
      <c r="E837" s="79"/>
      <c r="F837" s="79"/>
      <c r="G837" s="79"/>
      <c r="H837" s="80"/>
      <c r="I837" s="79"/>
      <c r="J837" s="79"/>
      <c r="K837" s="79"/>
      <c r="L837" s="79"/>
      <c r="M837" s="79"/>
      <c r="N837" s="79"/>
      <c r="O837" s="79"/>
      <c r="P837" s="79"/>
      <c r="Q837" s="79"/>
      <c r="S837" s="57" t="str">
        <f>IF($P$7="LIHTC",IF(ISBLANK($G837),"",VLOOKUP(IF($H837&gt;0,CONCATENATE($H837*100," ",$P$8),CONCATENATE($H837," ",$P$8)),'TC Income Limits'!A:I,HLOOKUP(Form!$E837,'TC Income Limits'!$B$1:$I$1,1,FALSE)+1,FALSE)),IF(ISBLANK($L837),"",VLOOKUP(IF($H837&gt;0,CONCATENATE($H837*100," ",$P$8),CONCATENATE($H837," ",$P$8)),'Income Limit'!A:L,HLOOKUP(Form!$E837,'Income Limit'!$E$1:$L$1,1,FALSE)+4,FALSE)))</f>
        <v/>
      </c>
      <c r="T837" s="92" t="str">
        <f>IF(OR(ISBLANK(B837),ISBLANK(E837),ISBLANK(G837),ISBLANK(H837),ISBLANK(L837),ISBLANK(P801)),"",IF(P801="lihtc", VLOOKUP(IF($H837&gt;0,CONCATENATE($H837*100," ",$P$8),CONCATENATE($H837," ",$P$8)),'TC Rent Limits'!A:I,HLOOKUP(Form!$B837+1,'TC Rent Limits'!$B$1:$I$1,1,FALSE)+1,FALSE),IF(P801="state",VLOOKUP(IF($H837&gt;0,CONCATENATE($H837*100," ",$P$8),CONCATENATE($H837," ",$P$8)),'Rent Limit'!A:L,HLOOKUP(Form!$E837,'Rent Limit'!$E$1:$L$1,1,FALSE)+4,FALSE),"")))</f>
        <v/>
      </c>
    </row>
    <row r="838" spans="1:20" x14ac:dyDescent="0.25">
      <c r="A838" s="79"/>
      <c r="B838" s="79"/>
      <c r="C838" s="79"/>
      <c r="D838" s="79"/>
      <c r="E838" s="79"/>
      <c r="F838" s="79"/>
      <c r="G838" s="79"/>
      <c r="H838" s="80"/>
      <c r="I838" s="79"/>
      <c r="J838" s="79"/>
      <c r="K838" s="79"/>
      <c r="L838" s="79"/>
      <c r="M838" s="79"/>
      <c r="N838" s="79"/>
      <c r="O838" s="79"/>
      <c r="P838" s="79"/>
      <c r="Q838" s="79"/>
      <c r="S838" s="57" t="str">
        <f>IF($P$7="LIHTC",IF(ISBLANK($G838),"",VLOOKUP(IF($H838&gt;0,CONCATENATE($H838*100," ",$P$8),CONCATENATE($H838," ",$P$8)),'TC Income Limits'!A:I,HLOOKUP(Form!$E838,'TC Income Limits'!$B$1:$I$1,1,FALSE)+1,FALSE)),IF(ISBLANK($L838),"",VLOOKUP(IF($H838&gt;0,CONCATENATE($H838*100," ",$P$8),CONCATENATE($H838," ",$P$8)),'Income Limit'!A:L,HLOOKUP(Form!$E838,'Income Limit'!$E$1:$L$1,1,FALSE)+4,FALSE)))</f>
        <v/>
      </c>
      <c r="T838" s="92" t="str">
        <f>IF(OR(ISBLANK(B838),ISBLANK(E838),ISBLANK(G838),ISBLANK(H838),ISBLANK(L838),ISBLANK(P802)),"",IF(P802="lihtc", VLOOKUP(IF($H838&gt;0,CONCATENATE($H838*100," ",$P$8),CONCATENATE($H838," ",$P$8)),'TC Rent Limits'!A:I,HLOOKUP(Form!$B838+1,'TC Rent Limits'!$B$1:$I$1,1,FALSE)+1,FALSE),IF(P802="state",VLOOKUP(IF($H838&gt;0,CONCATENATE($H838*100," ",$P$8),CONCATENATE($H838," ",$P$8)),'Rent Limit'!A:L,HLOOKUP(Form!$E838,'Rent Limit'!$E$1:$L$1,1,FALSE)+4,FALSE),"")))</f>
        <v/>
      </c>
    </row>
    <row r="839" spans="1:20" x14ac:dyDescent="0.25">
      <c r="A839" s="79"/>
      <c r="B839" s="79"/>
      <c r="C839" s="79"/>
      <c r="D839" s="79"/>
      <c r="E839" s="79"/>
      <c r="F839" s="79"/>
      <c r="G839" s="79"/>
      <c r="H839" s="80"/>
      <c r="I839" s="79"/>
      <c r="J839" s="79"/>
      <c r="K839" s="79"/>
      <c r="L839" s="79"/>
      <c r="M839" s="79"/>
      <c r="N839" s="79"/>
      <c r="O839" s="79"/>
      <c r="P839" s="79"/>
      <c r="Q839" s="79"/>
      <c r="S839" s="57" t="str">
        <f>IF($P$7="LIHTC",IF(ISBLANK($G839),"",VLOOKUP(IF($H839&gt;0,CONCATENATE($H839*100," ",$P$8),CONCATENATE($H839," ",$P$8)),'TC Income Limits'!A:I,HLOOKUP(Form!$E839,'TC Income Limits'!$B$1:$I$1,1,FALSE)+1,FALSE)),IF(ISBLANK($L839),"",VLOOKUP(IF($H839&gt;0,CONCATENATE($H839*100," ",$P$8),CONCATENATE($H839," ",$P$8)),'Income Limit'!A:L,HLOOKUP(Form!$E839,'Income Limit'!$E$1:$L$1,1,FALSE)+4,FALSE)))</f>
        <v/>
      </c>
      <c r="T839" s="92" t="str">
        <f>IF(OR(ISBLANK(B839),ISBLANK(E839),ISBLANK(G839),ISBLANK(H839),ISBLANK(L839),ISBLANK(P803)),"",IF(P803="lihtc", VLOOKUP(IF($H839&gt;0,CONCATENATE($H839*100," ",$P$8),CONCATENATE($H839," ",$P$8)),'TC Rent Limits'!A:I,HLOOKUP(Form!$B839+1,'TC Rent Limits'!$B$1:$I$1,1,FALSE)+1,FALSE),IF(P803="state",VLOOKUP(IF($H839&gt;0,CONCATENATE($H839*100," ",$P$8),CONCATENATE($H839," ",$P$8)),'Rent Limit'!A:L,HLOOKUP(Form!$E839,'Rent Limit'!$E$1:$L$1,1,FALSE)+4,FALSE),"")))</f>
        <v/>
      </c>
    </row>
    <row r="840" spans="1:20" x14ac:dyDescent="0.25">
      <c r="A840" s="79"/>
      <c r="B840" s="79"/>
      <c r="C840" s="79"/>
      <c r="D840" s="79"/>
      <c r="E840" s="79"/>
      <c r="F840" s="79"/>
      <c r="G840" s="79"/>
      <c r="H840" s="80"/>
      <c r="I840" s="79"/>
      <c r="J840" s="79"/>
      <c r="K840" s="79"/>
      <c r="L840" s="79"/>
      <c r="M840" s="79"/>
      <c r="N840" s="79"/>
      <c r="O840" s="79"/>
      <c r="P840" s="79"/>
      <c r="Q840" s="79"/>
      <c r="S840" s="57" t="str">
        <f>IF($P$7="LIHTC",IF(ISBLANK($G840),"",VLOOKUP(IF($H840&gt;0,CONCATENATE($H840*100," ",$P$8),CONCATENATE($H840," ",$P$8)),'TC Income Limits'!A:I,HLOOKUP(Form!$E840,'TC Income Limits'!$B$1:$I$1,1,FALSE)+1,FALSE)),IF(ISBLANK($L840),"",VLOOKUP(IF($H840&gt;0,CONCATENATE($H840*100," ",$P$8),CONCATENATE($H840," ",$P$8)),'Income Limit'!A:L,HLOOKUP(Form!$E840,'Income Limit'!$E$1:$L$1,1,FALSE)+4,FALSE)))</f>
        <v/>
      </c>
      <c r="T840" s="92" t="str">
        <f>IF(OR(ISBLANK(B840),ISBLANK(E840),ISBLANK(G840),ISBLANK(H840),ISBLANK(L840),ISBLANK(P804)),"",IF(P804="lihtc", VLOOKUP(IF($H840&gt;0,CONCATENATE($H840*100," ",$P$8),CONCATENATE($H840," ",$P$8)),'TC Rent Limits'!A:I,HLOOKUP(Form!$B840+1,'TC Rent Limits'!$B$1:$I$1,1,FALSE)+1,FALSE),IF(P804="state",VLOOKUP(IF($H840&gt;0,CONCATENATE($H840*100," ",$P$8),CONCATENATE($H840," ",$P$8)),'Rent Limit'!A:L,HLOOKUP(Form!$E840,'Rent Limit'!$E$1:$L$1,1,FALSE)+4,FALSE),"")))</f>
        <v/>
      </c>
    </row>
    <row r="841" spans="1:20" x14ac:dyDescent="0.25">
      <c r="A841" s="79"/>
      <c r="B841" s="79"/>
      <c r="C841" s="79"/>
      <c r="D841" s="79"/>
      <c r="E841" s="79"/>
      <c r="F841" s="79"/>
      <c r="G841" s="79"/>
      <c r="H841" s="80"/>
      <c r="I841" s="79"/>
      <c r="J841" s="79"/>
      <c r="K841" s="79"/>
      <c r="L841" s="79"/>
      <c r="M841" s="79"/>
      <c r="N841" s="79"/>
      <c r="O841" s="79"/>
      <c r="P841" s="79"/>
      <c r="Q841" s="79"/>
      <c r="S841" s="57" t="str">
        <f>IF($P$7="LIHTC",IF(ISBLANK($G841),"",VLOOKUP(IF($H841&gt;0,CONCATENATE($H841*100," ",$P$8),CONCATENATE($H841," ",$P$8)),'TC Income Limits'!A:I,HLOOKUP(Form!$E841,'TC Income Limits'!$B$1:$I$1,1,FALSE)+1,FALSE)),IF(ISBLANK($L841),"",VLOOKUP(IF($H841&gt;0,CONCATENATE($H841*100," ",$P$8),CONCATENATE($H841," ",$P$8)),'Income Limit'!A:L,HLOOKUP(Form!$E841,'Income Limit'!$E$1:$L$1,1,FALSE)+4,FALSE)))</f>
        <v/>
      </c>
      <c r="T841" s="92" t="str">
        <f>IF(OR(ISBLANK(B841),ISBLANK(E841),ISBLANK(G841),ISBLANK(H841),ISBLANK(L841),ISBLANK(P805)),"",IF(P805="lihtc", VLOOKUP(IF($H841&gt;0,CONCATENATE($H841*100," ",$P$8),CONCATENATE($H841," ",$P$8)),'TC Rent Limits'!A:I,HLOOKUP(Form!$B841+1,'TC Rent Limits'!$B$1:$I$1,1,FALSE)+1,FALSE),IF(P805="state",VLOOKUP(IF($H841&gt;0,CONCATENATE($H841*100," ",$P$8),CONCATENATE($H841," ",$P$8)),'Rent Limit'!A:L,HLOOKUP(Form!$E841,'Rent Limit'!$E$1:$L$1,1,FALSE)+4,FALSE),"")))</f>
        <v/>
      </c>
    </row>
    <row r="842" spans="1:20" x14ac:dyDescent="0.25">
      <c r="A842" s="79"/>
      <c r="B842" s="79"/>
      <c r="C842" s="79"/>
      <c r="D842" s="79"/>
      <c r="E842" s="79"/>
      <c r="F842" s="79"/>
      <c r="G842" s="79"/>
      <c r="H842" s="80"/>
      <c r="I842" s="79"/>
      <c r="J842" s="79"/>
      <c r="K842" s="79"/>
      <c r="L842" s="79"/>
      <c r="M842" s="79"/>
      <c r="N842" s="79"/>
      <c r="O842" s="79"/>
      <c r="P842" s="79"/>
      <c r="Q842" s="79"/>
      <c r="S842" s="57" t="str">
        <f>IF($P$7="LIHTC",IF(ISBLANK($G842),"",VLOOKUP(IF($H842&gt;0,CONCATENATE($H842*100," ",$P$8),CONCATENATE($H842," ",$P$8)),'TC Income Limits'!A:I,HLOOKUP(Form!$E842,'TC Income Limits'!$B$1:$I$1,1,FALSE)+1,FALSE)),IF(ISBLANK($L842),"",VLOOKUP(IF($H842&gt;0,CONCATENATE($H842*100," ",$P$8),CONCATENATE($H842," ",$P$8)),'Income Limit'!A:L,HLOOKUP(Form!$E842,'Income Limit'!$E$1:$L$1,1,FALSE)+4,FALSE)))</f>
        <v/>
      </c>
      <c r="T842" s="92" t="str">
        <f>IF(OR(ISBLANK(B842),ISBLANK(E842),ISBLANK(G842),ISBLANK(H842),ISBLANK(L842),ISBLANK(P806)),"",IF(P806="lihtc", VLOOKUP(IF($H842&gt;0,CONCATENATE($H842*100," ",$P$8),CONCATENATE($H842," ",$P$8)),'TC Rent Limits'!A:I,HLOOKUP(Form!$B842+1,'TC Rent Limits'!$B$1:$I$1,1,FALSE)+1,FALSE),IF(P806="state",VLOOKUP(IF($H842&gt;0,CONCATENATE($H842*100," ",$P$8),CONCATENATE($H842," ",$P$8)),'Rent Limit'!A:L,HLOOKUP(Form!$E842,'Rent Limit'!$E$1:$L$1,1,FALSE)+4,FALSE),"")))</f>
        <v/>
      </c>
    </row>
    <row r="843" spans="1:20" x14ac:dyDescent="0.25">
      <c r="A843" s="79"/>
      <c r="B843" s="79"/>
      <c r="C843" s="79"/>
      <c r="D843" s="79"/>
      <c r="E843" s="79"/>
      <c r="F843" s="79"/>
      <c r="G843" s="79"/>
      <c r="H843" s="80"/>
      <c r="I843" s="79"/>
      <c r="J843" s="79"/>
      <c r="K843" s="79"/>
      <c r="L843" s="79"/>
      <c r="M843" s="79"/>
      <c r="N843" s="79"/>
      <c r="O843" s="79"/>
      <c r="P843" s="79"/>
      <c r="Q843" s="79"/>
      <c r="S843" s="57" t="str">
        <f>IF($P$7="LIHTC",IF(ISBLANK($G843),"",VLOOKUP(IF($H843&gt;0,CONCATENATE($H843*100," ",$P$8),CONCATENATE($H843," ",$P$8)),'TC Income Limits'!A:I,HLOOKUP(Form!$E843,'TC Income Limits'!$B$1:$I$1,1,FALSE)+1,FALSE)),IF(ISBLANK($L843),"",VLOOKUP(IF($H843&gt;0,CONCATENATE($H843*100," ",$P$8),CONCATENATE($H843," ",$P$8)),'Income Limit'!A:L,HLOOKUP(Form!$E843,'Income Limit'!$E$1:$L$1,1,FALSE)+4,FALSE)))</f>
        <v/>
      </c>
      <c r="T843" s="92" t="str">
        <f>IF(OR(ISBLANK(B843),ISBLANK(E843),ISBLANK(G843),ISBLANK(H843),ISBLANK(L843),ISBLANK(P807)),"",IF(P807="lihtc", VLOOKUP(IF($H843&gt;0,CONCATENATE($H843*100," ",$P$8),CONCATENATE($H843," ",$P$8)),'TC Rent Limits'!A:I,HLOOKUP(Form!$B843+1,'TC Rent Limits'!$B$1:$I$1,1,FALSE)+1,FALSE),IF(P807="state",VLOOKUP(IF($H843&gt;0,CONCATENATE($H843*100," ",$P$8),CONCATENATE($H843," ",$P$8)),'Rent Limit'!A:L,HLOOKUP(Form!$E843,'Rent Limit'!$E$1:$L$1,1,FALSE)+4,FALSE),"")))</f>
        <v/>
      </c>
    </row>
    <row r="844" spans="1:20" x14ac:dyDescent="0.25">
      <c r="A844" s="79"/>
      <c r="B844" s="79"/>
      <c r="C844" s="79"/>
      <c r="D844" s="79"/>
      <c r="E844" s="79"/>
      <c r="F844" s="79"/>
      <c r="G844" s="79"/>
      <c r="H844" s="80"/>
      <c r="I844" s="79"/>
      <c r="J844" s="79"/>
      <c r="K844" s="79"/>
      <c r="L844" s="79"/>
      <c r="M844" s="79"/>
      <c r="N844" s="79"/>
      <c r="O844" s="79"/>
      <c r="P844" s="79"/>
      <c r="Q844" s="79"/>
      <c r="S844" s="57" t="str">
        <f>IF($P$7="LIHTC",IF(ISBLANK($G844),"",VLOOKUP(IF($H844&gt;0,CONCATENATE($H844*100," ",$P$8),CONCATENATE($H844," ",$P$8)),'TC Income Limits'!A:I,HLOOKUP(Form!$E844,'TC Income Limits'!$B$1:$I$1,1,FALSE)+1,FALSE)),IF(ISBLANK($L844),"",VLOOKUP(IF($H844&gt;0,CONCATENATE($H844*100," ",$P$8),CONCATENATE($H844," ",$P$8)),'Income Limit'!A:L,HLOOKUP(Form!$E844,'Income Limit'!$E$1:$L$1,1,FALSE)+4,FALSE)))</f>
        <v/>
      </c>
      <c r="T844" s="92" t="str">
        <f>IF(OR(ISBLANK(B844),ISBLANK(E844),ISBLANK(G844),ISBLANK(H844),ISBLANK(L844),ISBLANK(P808)),"",IF(P808="lihtc", VLOOKUP(IF($H844&gt;0,CONCATENATE($H844*100," ",$P$8),CONCATENATE($H844," ",$P$8)),'TC Rent Limits'!A:I,HLOOKUP(Form!$B844+1,'TC Rent Limits'!$B$1:$I$1,1,FALSE)+1,FALSE),IF(P808="state",VLOOKUP(IF($H844&gt;0,CONCATENATE($H844*100," ",$P$8),CONCATENATE($H844," ",$P$8)),'Rent Limit'!A:L,HLOOKUP(Form!$E844,'Rent Limit'!$E$1:$L$1,1,FALSE)+4,FALSE),"")))</f>
        <v/>
      </c>
    </row>
    <row r="845" spans="1:20" x14ac:dyDescent="0.25">
      <c r="A845" s="79"/>
      <c r="B845" s="79"/>
      <c r="C845" s="79"/>
      <c r="D845" s="79"/>
      <c r="E845" s="79"/>
      <c r="F845" s="79"/>
      <c r="G845" s="79"/>
      <c r="H845" s="80"/>
      <c r="I845" s="79"/>
      <c r="J845" s="79"/>
      <c r="K845" s="79"/>
      <c r="L845" s="79"/>
      <c r="M845" s="79"/>
      <c r="N845" s="79"/>
      <c r="O845" s="79"/>
      <c r="P845" s="79"/>
      <c r="Q845" s="79"/>
      <c r="S845" s="57" t="str">
        <f>IF($P$7="LIHTC",IF(ISBLANK($G845),"",VLOOKUP(IF($H845&gt;0,CONCATENATE($H845*100," ",$P$8),CONCATENATE($H845," ",$P$8)),'TC Income Limits'!A:I,HLOOKUP(Form!$E845,'TC Income Limits'!$B$1:$I$1,1,FALSE)+1,FALSE)),IF(ISBLANK($L845),"",VLOOKUP(IF($H845&gt;0,CONCATENATE($H845*100," ",$P$8),CONCATENATE($H845," ",$P$8)),'Income Limit'!A:L,HLOOKUP(Form!$E845,'Income Limit'!$E$1:$L$1,1,FALSE)+4,FALSE)))</f>
        <v/>
      </c>
      <c r="T845" s="92" t="str">
        <f>IF(OR(ISBLANK(B845),ISBLANK(E845),ISBLANK(G845),ISBLANK(H845),ISBLANK(L845),ISBLANK(P809)),"",IF(P809="lihtc", VLOOKUP(IF($H845&gt;0,CONCATENATE($H845*100," ",$P$8),CONCATENATE($H845," ",$P$8)),'TC Rent Limits'!A:I,HLOOKUP(Form!$B845+1,'TC Rent Limits'!$B$1:$I$1,1,FALSE)+1,FALSE),IF(P809="state",VLOOKUP(IF($H845&gt;0,CONCATENATE($H845*100," ",$P$8),CONCATENATE($H845," ",$P$8)),'Rent Limit'!A:L,HLOOKUP(Form!$E845,'Rent Limit'!$E$1:$L$1,1,FALSE)+4,FALSE),"")))</f>
        <v/>
      </c>
    </row>
    <row r="846" spans="1:20" x14ac:dyDescent="0.25">
      <c r="A846" s="79"/>
      <c r="B846" s="79"/>
      <c r="C846" s="79"/>
      <c r="D846" s="79"/>
      <c r="E846" s="79"/>
      <c r="F846" s="79"/>
      <c r="G846" s="79"/>
      <c r="H846" s="80"/>
      <c r="I846" s="79"/>
      <c r="J846" s="79"/>
      <c r="K846" s="79"/>
      <c r="L846" s="79"/>
      <c r="M846" s="79"/>
      <c r="N846" s="79"/>
      <c r="O846" s="79"/>
      <c r="P846" s="79"/>
      <c r="Q846" s="79"/>
      <c r="S846" s="57" t="str">
        <f>IF($P$7="LIHTC",IF(ISBLANK($G846),"",VLOOKUP(IF($H846&gt;0,CONCATENATE($H846*100," ",$P$8),CONCATENATE($H846," ",$P$8)),'TC Income Limits'!A:I,HLOOKUP(Form!$E846,'TC Income Limits'!$B$1:$I$1,1,FALSE)+1,FALSE)),IF(ISBLANK($L846),"",VLOOKUP(IF($H846&gt;0,CONCATENATE($H846*100," ",$P$8),CONCATENATE($H846," ",$P$8)),'Income Limit'!A:L,HLOOKUP(Form!$E846,'Income Limit'!$E$1:$L$1,1,FALSE)+4,FALSE)))</f>
        <v/>
      </c>
      <c r="T846" s="92" t="str">
        <f>IF(OR(ISBLANK(B846),ISBLANK(E846),ISBLANK(G846),ISBLANK(H846),ISBLANK(L846),ISBLANK(P810)),"",IF(P810="lihtc", VLOOKUP(IF($H846&gt;0,CONCATENATE($H846*100," ",$P$8),CONCATENATE($H846," ",$P$8)),'TC Rent Limits'!A:I,HLOOKUP(Form!$B846+1,'TC Rent Limits'!$B$1:$I$1,1,FALSE)+1,FALSE),IF(P810="state",VLOOKUP(IF($H846&gt;0,CONCATENATE($H846*100," ",$P$8),CONCATENATE($H846," ",$P$8)),'Rent Limit'!A:L,HLOOKUP(Form!$E846,'Rent Limit'!$E$1:$L$1,1,FALSE)+4,FALSE),"")))</f>
        <v/>
      </c>
    </row>
    <row r="847" spans="1:20" x14ac:dyDescent="0.25">
      <c r="A847" s="79"/>
      <c r="B847" s="79"/>
      <c r="C847" s="79"/>
      <c r="D847" s="79"/>
      <c r="E847" s="79"/>
      <c r="F847" s="79"/>
      <c r="G847" s="79"/>
      <c r="H847" s="80"/>
      <c r="I847" s="79"/>
      <c r="J847" s="79"/>
      <c r="K847" s="79"/>
      <c r="L847" s="79"/>
      <c r="M847" s="79"/>
      <c r="N847" s="79"/>
      <c r="O847" s="79"/>
      <c r="P847" s="79"/>
      <c r="Q847" s="79"/>
      <c r="S847" s="57" t="str">
        <f>IF($P$7="LIHTC",IF(ISBLANK($G847),"",VLOOKUP(IF($H847&gt;0,CONCATENATE($H847*100," ",$P$8),CONCATENATE($H847," ",$P$8)),'TC Income Limits'!A:I,HLOOKUP(Form!$E847,'TC Income Limits'!$B$1:$I$1,1,FALSE)+1,FALSE)),IF(ISBLANK($L847),"",VLOOKUP(IF($H847&gt;0,CONCATENATE($H847*100," ",$P$8),CONCATENATE($H847," ",$P$8)),'Income Limit'!A:L,HLOOKUP(Form!$E847,'Income Limit'!$E$1:$L$1,1,FALSE)+4,FALSE)))</f>
        <v/>
      </c>
      <c r="T847" s="92" t="str">
        <f>IF(OR(ISBLANK(B847),ISBLANK(E847),ISBLANK(G847),ISBLANK(H847),ISBLANK(L847),ISBLANK(P811)),"",IF(P811="lihtc", VLOOKUP(IF($H847&gt;0,CONCATENATE($H847*100," ",$P$8),CONCATENATE($H847," ",$P$8)),'TC Rent Limits'!A:I,HLOOKUP(Form!$B847+1,'TC Rent Limits'!$B$1:$I$1,1,FALSE)+1,FALSE),IF(P811="state",VLOOKUP(IF($H847&gt;0,CONCATENATE($H847*100," ",$P$8),CONCATENATE($H847," ",$P$8)),'Rent Limit'!A:L,HLOOKUP(Form!$E847,'Rent Limit'!$E$1:$L$1,1,FALSE)+4,FALSE),"")))</f>
        <v/>
      </c>
    </row>
    <row r="848" spans="1:20" x14ac:dyDescent="0.25">
      <c r="A848" s="79"/>
      <c r="B848" s="79"/>
      <c r="C848" s="79"/>
      <c r="D848" s="79"/>
      <c r="E848" s="79"/>
      <c r="F848" s="79"/>
      <c r="G848" s="79"/>
      <c r="H848" s="80"/>
      <c r="I848" s="79"/>
      <c r="J848" s="79"/>
      <c r="K848" s="79"/>
      <c r="L848" s="79"/>
      <c r="M848" s="79"/>
      <c r="N848" s="79"/>
      <c r="O848" s="79"/>
      <c r="P848" s="79"/>
      <c r="Q848" s="79"/>
      <c r="S848" s="57" t="str">
        <f>IF($P$7="LIHTC",IF(ISBLANK($G848),"",VLOOKUP(IF($H848&gt;0,CONCATENATE($H848*100," ",$P$8),CONCATENATE($H848," ",$P$8)),'TC Income Limits'!A:I,HLOOKUP(Form!$E848,'TC Income Limits'!$B$1:$I$1,1,FALSE)+1,FALSE)),IF(ISBLANK($L848),"",VLOOKUP(IF($H848&gt;0,CONCATENATE($H848*100," ",$P$8),CONCATENATE($H848," ",$P$8)),'Income Limit'!A:L,HLOOKUP(Form!$E848,'Income Limit'!$E$1:$L$1,1,FALSE)+4,FALSE)))</f>
        <v/>
      </c>
      <c r="T848" s="92" t="str">
        <f>IF(OR(ISBLANK(B848),ISBLANK(E848),ISBLANK(G848),ISBLANK(H848),ISBLANK(L848),ISBLANK(P812)),"",IF(P812="lihtc", VLOOKUP(IF($H848&gt;0,CONCATENATE($H848*100," ",$P$8),CONCATENATE($H848," ",$P$8)),'TC Rent Limits'!A:I,HLOOKUP(Form!$B848+1,'TC Rent Limits'!$B$1:$I$1,1,FALSE)+1,FALSE),IF(P812="state",VLOOKUP(IF($H848&gt;0,CONCATENATE($H848*100," ",$P$8),CONCATENATE($H848," ",$P$8)),'Rent Limit'!A:L,HLOOKUP(Form!$E848,'Rent Limit'!$E$1:$L$1,1,FALSE)+4,FALSE),"")))</f>
        <v/>
      </c>
    </row>
    <row r="849" spans="1:20" x14ac:dyDescent="0.25">
      <c r="A849" s="79"/>
      <c r="B849" s="79"/>
      <c r="C849" s="79"/>
      <c r="D849" s="79"/>
      <c r="E849" s="79"/>
      <c r="F849" s="79"/>
      <c r="G849" s="79"/>
      <c r="H849" s="80"/>
      <c r="I849" s="79"/>
      <c r="J849" s="79"/>
      <c r="K849" s="79"/>
      <c r="L849" s="79"/>
      <c r="M849" s="79"/>
      <c r="N849" s="79"/>
      <c r="O849" s="79"/>
      <c r="P849" s="79"/>
      <c r="Q849" s="79"/>
      <c r="S849" s="57" t="str">
        <f>IF($P$7="LIHTC",IF(ISBLANK($G849),"",VLOOKUP(IF($H849&gt;0,CONCATENATE($H849*100," ",$P$8),CONCATENATE($H849," ",$P$8)),'TC Income Limits'!A:I,HLOOKUP(Form!$E849,'TC Income Limits'!$B$1:$I$1,1,FALSE)+1,FALSE)),IF(ISBLANK($L849),"",VLOOKUP(IF($H849&gt;0,CONCATENATE($H849*100," ",$P$8),CONCATENATE($H849," ",$P$8)),'Income Limit'!A:L,HLOOKUP(Form!$E849,'Income Limit'!$E$1:$L$1,1,FALSE)+4,FALSE)))</f>
        <v/>
      </c>
      <c r="T849" s="92" t="str">
        <f>IF(OR(ISBLANK(B849),ISBLANK(E849),ISBLANK(G849),ISBLANK(H849),ISBLANK(L849),ISBLANK(P813)),"",IF(P813="lihtc", VLOOKUP(IF($H849&gt;0,CONCATENATE($H849*100," ",$P$8),CONCATENATE($H849," ",$P$8)),'TC Rent Limits'!A:I,HLOOKUP(Form!$B849+1,'TC Rent Limits'!$B$1:$I$1,1,FALSE)+1,FALSE),IF(P813="state",VLOOKUP(IF($H849&gt;0,CONCATENATE($H849*100," ",$P$8),CONCATENATE($H849," ",$P$8)),'Rent Limit'!A:L,HLOOKUP(Form!$E849,'Rent Limit'!$E$1:$L$1,1,FALSE)+4,FALSE),"")))</f>
        <v/>
      </c>
    </row>
    <row r="850" spans="1:20" x14ac:dyDescent="0.25">
      <c r="A850" s="79"/>
      <c r="B850" s="79"/>
      <c r="C850" s="79"/>
      <c r="D850" s="79"/>
      <c r="E850" s="79"/>
      <c r="F850" s="79"/>
      <c r="G850" s="79"/>
      <c r="H850" s="80"/>
      <c r="I850" s="79"/>
      <c r="J850" s="79"/>
      <c r="K850" s="79"/>
      <c r="L850" s="79"/>
      <c r="M850" s="79"/>
      <c r="N850" s="79"/>
      <c r="O850" s="79"/>
      <c r="P850" s="79"/>
      <c r="Q850" s="79"/>
      <c r="S850" s="57" t="str">
        <f>IF($P$7="LIHTC",IF(ISBLANK($G850),"",VLOOKUP(IF($H850&gt;0,CONCATENATE($H850*100," ",$P$8),CONCATENATE($H850," ",$P$8)),'TC Income Limits'!A:I,HLOOKUP(Form!$E850,'TC Income Limits'!$B$1:$I$1,1,FALSE)+1,FALSE)),IF(ISBLANK($L850),"",VLOOKUP(IF($H850&gt;0,CONCATENATE($H850*100," ",$P$8),CONCATENATE($H850," ",$P$8)),'Income Limit'!A:L,HLOOKUP(Form!$E850,'Income Limit'!$E$1:$L$1,1,FALSE)+4,FALSE)))</f>
        <v/>
      </c>
      <c r="T850" s="92" t="str">
        <f>IF(OR(ISBLANK(B850),ISBLANK(E850),ISBLANK(G850),ISBLANK(H850),ISBLANK(L850),ISBLANK(P814)),"",IF(P814="lihtc", VLOOKUP(IF($H850&gt;0,CONCATENATE($H850*100," ",$P$8),CONCATENATE($H850," ",$P$8)),'TC Rent Limits'!A:I,HLOOKUP(Form!$B850+1,'TC Rent Limits'!$B$1:$I$1,1,FALSE)+1,FALSE),IF(P814="state",VLOOKUP(IF($H850&gt;0,CONCATENATE($H850*100," ",$P$8),CONCATENATE($H850," ",$P$8)),'Rent Limit'!A:L,HLOOKUP(Form!$E850,'Rent Limit'!$E$1:$L$1,1,FALSE)+4,FALSE),"")))</f>
        <v/>
      </c>
    </row>
    <row r="851" spans="1:20" x14ac:dyDescent="0.25">
      <c r="A851" s="79"/>
      <c r="B851" s="79"/>
      <c r="C851" s="79"/>
      <c r="D851" s="79"/>
      <c r="E851" s="79"/>
      <c r="F851" s="79"/>
      <c r="G851" s="79"/>
      <c r="H851" s="80"/>
      <c r="I851" s="79"/>
      <c r="J851" s="79"/>
      <c r="K851" s="79"/>
      <c r="L851" s="79"/>
      <c r="M851" s="79"/>
      <c r="N851" s="79"/>
      <c r="O851" s="79"/>
      <c r="P851" s="79"/>
      <c r="Q851" s="79"/>
      <c r="S851" s="57" t="str">
        <f>IF($P$7="LIHTC",IF(ISBLANK($G851),"",VLOOKUP(IF($H851&gt;0,CONCATENATE($H851*100," ",$P$8),CONCATENATE($H851," ",$P$8)),'TC Income Limits'!A:I,HLOOKUP(Form!$E851,'TC Income Limits'!$B$1:$I$1,1,FALSE)+1,FALSE)),IF(ISBLANK($L851),"",VLOOKUP(IF($H851&gt;0,CONCATENATE($H851*100," ",$P$8),CONCATENATE($H851," ",$P$8)),'Income Limit'!A:L,HLOOKUP(Form!$E851,'Income Limit'!$E$1:$L$1,1,FALSE)+4,FALSE)))</f>
        <v/>
      </c>
      <c r="T851" s="92" t="str">
        <f>IF(OR(ISBLANK(B851),ISBLANK(E851),ISBLANK(G851),ISBLANK(H851),ISBLANK(L851),ISBLANK(P815)),"",IF(P815="lihtc", VLOOKUP(IF($H851&gt;0,CONCATENATE($H851*100," ",$P$8),CONCATENATE($H851," ",$P$8)),'TC Rent Limits'!A:I,HLOOKUP(Form!$B851+1,'TC Rent Limits'!$B$1:$I$1,1,FALSE)+1,FALSE),IF(P815="state",VLOOKUP(IF($H851&gt;0,CONCATENATE($H851*100," ",$P$8),CONCATENATE($H851," ",$P$8)),'Rent Limit'!A:L,HLOOKUP(Form!$E851,'Rent Limit'!$E$1:$L$1,1,FALSE)+4,FALSE),"")))</f>
        <v/>
      </c>
    </row>
    <row r="852" spans="1:20" x14ac:dyDescent="0.25">
      <c r="A852" s="79"/>
      <c r="B852" s="79"/>
      <c r="C852" s="79"/>
      <c r="D852" s="79"/>
      <c r="E852" s="79"/>
      <c r="F852" s="79"/>
      <c r="G852" s="79"/>
      <c r="H852" s="80"/>
      <c r="I852" s="79"/>
      <c r="J852" s="79"/>
      <c r="K852" s="79"/>
      <c r="L852" s="79"/>
      <c r="M852" s="79"/>
      <c r="N852" s="79"/>
      <c r="O852" s="79"/>
      <c r="P852" s="79"/>
      <c r="Q852" s="79"/>
      <c r="S852" s="57" t="str">
        <f>IF($P$7="LIHTC",IF(ISBLANK($G852),"",VLOOKUP(IF($H852&gt;0,CONCATENATE($H852*100," ",$P$8),CONCATENATE($H852," ",$P$8)),'TC Income Limits'!A:I,HLOOKUP(Form!$E852,'TC Income Limits'!$B$1:$I$1,1,FALSE)+1,FALSE)),IF(ISBLANK($L852),"",VLOOKUP(IF($H852&gt;0,CONCATENATE($H852*100," ",$P$8),CONCATENATE($H852," ",$P$8)),'Income Limit'!A:L,HLOOKUP(Form!$E852,'Income Limit'!$E$1:$L$1,1,FALSE)+4,FALSE)))</f>
        <v/>
      </c>
      <c r="T852" s="92" t="str">
        <f>IF(OR(ISBLANK(B852),ISBLANK(E852),ISBLANK(G852),ISBLANK(H852),ISBLANK(L852),ISBLANK(P816)),"",IF(P816="lihtc", VLOOKUP(IF($H852&gt;0,CONCATENATE($H852*100," ",$P$8),CONCATENATE($H852," ",$P$8)),'TC Rent Limits'!A:I,HLOOKUP(Form!$B852+1,'TC Rent Limits'!$B$1:$I$1,1,FALSE)+1,FALSE),IF(P816="state",VLOOKUP(IF($H852&gt;0,CONCATENATE($H852*100," ",$P$8),CONCATENATE($H852," ",$P$8)),'Rent Limit'!A:L,HLOOKUP(Form!$E852,'Rent Limit'!$E$1:$L$1,1,FALSE)+4,FALSE),"")))</f>
        <v/>
      </c>
    </row>
    <row r="853" spans="1:20" x14ac:dyDescent="0.25">
      <c r="A853" s="79"/>
      <c r="B853" s="79"/>
      <c r="C853" s="79"/>
      <c r="D853" s="79"/>
      <c r="E853" s="79"/>
      <c r="F853" s="79"/>
      <c r="G853" s="79"/>
      <c r="H853" s="80"/>
      <c r="I853" s="79"/>
      <c r="J853" s="79"/>
      <c r="K853" s="79"/>
      <c r="L853" s="79"/>
      <c r="M853" s="79"/>
      <c r="N853" s="79"/>
      <c r="O853" s="79"/>
      <c r="P853" s="79"/>
      <c r="Q853" s="79"/>
      <c r="S853" s="57" t="str">
        <f>IF($P$7="LIHTC",IF(ISBLANK($G853),"",VLOOKUP(IF($H853&gt;0,CONCATENATE($H853*100," ",$P$8),CONCATENATE($H853," ",$P$8)),'TC Income Limits'!A:I,HLOOKUP(Form!$E853,'TC Income Limits'!$B$1:$I$1,1,FALSE)+1,FALSE)),IF(ISBLANK($L853),"",VLOOKUP(IF($H853&gt;0,CONCATENATE($H853*100," ",$P$8),CONCATENATE($H853," ",$P$8)),'Income Limit'!A:L,HLOOKUP(Form!$E853,'Income Limit'!$E$1:$L$1,1,FALSE)+4,FALSE)))</f>
        <v/>
      </c>
      <c r="T853" s="92" t="str">
        <f>IF(OR(ISBLANK(B853),ISBLANK(E853),ISBLANK(G853),ISBLANK(H853),ISBLANK(L853),ISBLANK(P817)),"",IF(P817="lihtc", VLOOKUP(IF($H853&gt;0,CONCATENATE($H853*100," ",$P$8),CONCATENATE($H853," ",$P$8)),'TC Rent Limits'!A:I,HLOOKUP(Form!$B853+1,'TC Rent Limits'!$B$1:$I$1,1,FALSE)+1,FALSE),IF(P817="state",VLOOKUP(IF($H853&gt;0,CONCATENATE($H853*100," ",$P$8),CONCATENATE($H853," ",$P$8)),'Rent Limit'!A:L,HLOOKUP(Form!$E853,'Rent Limit'!$E$1:$L$1,1,FALSE)+4,FALSE),"")))</f>
        <v/>
      </c>
    </row>
    <row r="854" spans="1:20" x14ac:dyDescent="0.25">
      <c r="A854" s="79"/>
      <c r="B854" s="79"/>
      <c r="C854" s="79"/>
      <c r="D854" s="79"/>
      <c r="E854" s="79"/>
      <c r="F854" s="79"/>
      <c r="G854" s="79"/>
      <c r="H854" s="80"/>
      <c r="I854" s="79"/>
      <c r="J854" s="79"/>
      <c r="K854" s="79"/>
      <c r="L854" s="79"/>
      <c r="M854" s="79"/>
      <c r="N854" s="79"/>
      <c r="O854" s="79"/>
      <c r="P854" s="79"/>
      <c r="Q854" s="79"/>
      <c r="S854" s="57" t="str">
        <f>IF($P$7="LIHTC",IF(ISBLANK($G854),"",VLOOKUP(IF($H854&gt;0,CONCATENATE($H854*100," ",$P$8),CONCATENATE($H854," ",$P$8)),'TC Income Limits'!A:I,HLOOKUP(Form!$E854,'TC Income Limits'!$B$1:$I$1,1,FALSE)+1,FALSE)),IF(ISBLANK($L854),"",VLOOKUP(IF($H854&gt;0,CONCATENATE($H854*100," ",$P$8),CONCATENATE($H854," ",$P$8)),'Income Limit'!A:L,HLOOKUP(Form!$E854,'Income Limit'!$E$1:$L$1,1,FALSE)+4,FALSE)))</f>
        <v/>
      </c>
      <c r="T854" s="92" t="str">
        <f>IF(OR(ISBLANK(B854),ISBLANK(E854),ISBLANK(G854),ISBLANK(H854),ISBLANK(L854),ISBLANK(P818)),"",IF(P818="lihtc", VLOOKUP(IF($H854&gt;0,CONCATENATE($H854*100," ",$P$8),CONCATENATE($H854," ",$P$8)),'TC Rent Limits'!A:I,HLOOKUP(Form!$B854+1,'TC Rent Limits'!$B$1:$I$1,1,FALSE)+1,FALSE),IF(P818="state",VLOOKUP(IF($H854&gt;0,CONCATENATE($H854*100," ",$P$8),CONCATENATE($H854," ",$P$8)),'Rent Limit'!A:L,HLOOKUP(Form!$E854,'Rent Limit'!$E$1:$L$1,1,FALSE)+4,FALSE),"")))</f>
        <v/>
      </c>
    </row>
    <row r="855" spans="1:20" x14ac:dyDescent="0.25">
      <c r="A855" s="79"/>
      <c r="B855" s="79"/>
      <c r="C855" s="79"/>
      <c r="D855" s="79"/>
      <c r="E855" s="79"/>
      <c r="F855" s="79"/>
      <c r="G855" s="79"/>
      <c r="H855" s="80"/>
      <c r="I855" s="79"/>
      <c r="J855" s="79"/>
      <c r="K855" s="79"/>
      <c r="L855" s="79"/>
      <c r="M855" s="79"/>
      <c r="N855" s="79"/>
      <c r="O855" s="79"/>
      <c r="P855" s="79"/>
      <c r="Q855" s="79"/>
      <c r="S855" s="57" t="str">
        <f>IF($P$7="LIHTC",IF(ISBLANK($G855),"",VLOOKUP(IF($H855&gt;0,CONCATENATE($H855*100," ",$P$8),CONCATENATE($H855," ",$P$8)),'TC Income Limits'!A:I,HLOOKUP(Form!$E855,'TC Income Limits'!$B$1:$I$1,1,FALSE)+1,FALSE)),IF(ISBLANK($L855),"",VLOOKUP(IF($H855&gt;0,CONCATENATE($H855*100," ",$P$8),CONCATENATE($H855," ",$P$8)),'Income Limit'!A:L,HLOOKUP(Form!$E855,'Income Limit'!$E$1:$L$1,1,FALSE)+4,FALSE)))</f>
        <v/>
      </c>
      <c r="T855" s="92" t="str">
        <f>IF(OR(ISBLANK(B855),ISBLANK(E855),ISBLANK(G855),ISBLANK(H855),ISBLANK(L855),ISBLANK(P819)),"",IF(P819="lihtc", VLOOKUP(IF($H855&gt;0,CONCATENATE($H855*100," ",$P$8),CONCATENATE($H855," ",$P$8)),'TC Rent Limits'!A:I,HLOOKUP(Form!$B855+1,'TC Rent Limits'!$B$1:$I$1,1,FALSE)+1,FALSE),IF(P819="state",VLOOKUP(IF($H855&gt;0,CONCATENATE($H855*100," ",$P$8),CONCATENATE($H855," ",$P$8)),'Rent Limit'!A:L,HLOOKUP(Form!$E855,'Rent Limit'!$E$1:$L$1,1,FALSE)+4,FALSE),"")))</f>
        <v/>
      </c>
    </row>
    <row r="856" spans="1:20" x14ac:dyDescent="0.25">
      <c r="A856" s="79"/>
      <c r="B856" s="79"/>
      <c r="C856" s="79"/>
      <c r="D856" s="79"/>
      <c r="E856" s="79"/>
      <c r="F856" s="79"/>
      <c r="G856" s="79"/>
      <c r="H856" s="80"/>
      <c r="I856" s="79"/>
      <c r="J856" s="79"/>
      <c r="K856" s="79"/>
      <c r="L856" s="79"/>
      <c r="M856" s="79"/>
      <c r="N856" s="79"/>
      <c r="O856" s="79"/>
      <c r="P856" s="79"/>
      <c r="Q856" s="79"/>
      <c r="S856" s="57" t="str">
        <f>IF($P$7="LIHTC",IF(ISBLANK($G856),"",VLOOKUP(IF($H856&gt;0,CONCATENATE($H856*100," ",$P$8),CONCATENATE($H856," ",$P$8)),'TC Income Limits'!A:I,HLOOKUP(Form!$E856,'TC Income Limits'!$B$1:$I$1,1,FALSE)+1,FALSE)),IF(ISBLANK($L856),"",VLOOKUP(IF($H856&gt;0,CONCATENATE($H856*100," ",$P$8),CONCATENATE($H856," ",$P$8)),'Income Limit'!A:L,HLOOKUP(Form!$E856,'Income Limit'!$E$1:$L$1,1,FALSE)+4,FALSE)))</f>
        <v/>
      </c>
      <c r="T856" s="92" t="str">
        <f>IF(OR(ISBLANK(B856),ISBLANK(E856),ISBLANK(G856),ISBLANK(H856),ISBLANK(L856),ISBLANK(P820)),"",IF(P820="lihtc", VLOOKUP(IF($H856&gt;0,CONCATENATE($H856*100," ",$P$8),CONCATENATE($H856," ",$P$8)),'TC Rent Limits'!A:I,HLOOKUP(Form!$B856+1,'TC Rent Limits'!$B$1:$I$1,1,FALSE)+1,FALSE),IF(P820="state",VLOOKUP(IF($H856&gt;0,CONCATENATE($H856*100," ",$P$8),CONCATENATE($H856," ",$P$8)),'Rent Limit'!A:L,HLOOKUP(Form!$E856,'Rent Limit'!$E$1:$L$1,1,FALSE)+4,FALSE),"")))</f>
        <v/>
      </c>
    </row>
    <row r="857" spans="1:20" x14ac:dyDescent="0.25">
      <c r="A857" s="79"/>
      <c r="B857" s="79"/>
      <c r="C857" s="79"/>
      <c r="D857" s="79"/>
      <c r="E857" s="79"/>
      <c r="F857" s="79"/>
      <c r="G857" s="79"/>
      <c r="H857" s="80"/>
      <c r="I857" s="79"/>
      <c r="J857" s="79"/>
      <c r="K857" s="79"/>
      <c r="L857" s="79"/>
      <c r="M857" s="79"/>
      <c r="N857" s="79"/>
      <c r="O857" s="79"/>
      <c r="P857" s="79"/>
      <c r="Q857" s="79"/>
      <c r="S857" s="57" t="str">
        <f>IF($P$7="LIHTC",IF(ISBLANK($G857),"",VLOOKUP(IF($H857&gt;0,CONCATENATE($H857*100," ",$P$8),CONCATENATE($H857," ",$P$8)),'TC Income Limits'!A:I,HLOOKUP(Form!$E857,'TC Income Limits'!$B$1:$I$1,1,FALSE)+1,FALSE)),IF(ISBLANK($L857),"",VLOOKUP(IF($H857&gt;0,CONCATENATE($H857*100," ",$P$8),CONCATENATE($H857," ",$P$8)),'Income Limit'!A:L,HLOOKUP(Form!$E857,'Income Limit'!$E$1:$L$1,1,FALSE)+4,FALSE)))</f>
        <v/>
      </c>
      <c r="T857" s="92" t="str">
        <f>IF(OR(ISBLANK(B857),ISBLANK(E857),ISBLANK(G857),ISBLANK(H857),ISBLANK(L857),ISBLANK(P821)),"",IF(P821="lihtc", VLOOKUP(IF($H857&gt;0,CONCATENATE($H857*100," ",$P$8),CONCATENATE($H857," ",$P$8)),'TC Rent Limits'!A:I,HLOOKUP(Form!$B857+1,'TC Rent Limits'!$B$1:$I$1,1,FALSE)+1,FALSE),IF(P821="state",VLOOKUP(IF($H857&gt;0,CONCATENATE($H857*100," ",$P$8),CONCATENATE($H857," ",$P$8)),'Rent Limit'!A:L,HLOOKUP(Form!$E857,'Rent Limit'!$E$1:$L$1,1,FALSE)+4,FALSE),"")))</f>
        <v/>
      </c>
    </row>
    <row r="858" spans="1:20" x14ac:dyDescent="0.25">
      <c r="A858" s="79"/>
      <c r="B858" s="79"/>
      <c r="C858" s="79"/>
      <c r="D858" s="79"/>
      <c r="E858" s="79"/>
      <c r="F858" s="79"/>
      <c r="G858" s="79"/>
      <c r="H858" s="80"/>
      <c r="I858" s="79"/>
      <c r="J858" s="79"/>
      <c r="K858" s="79"/>
      <c r="L858" s="79"/>
      <c r="M858" s="79"/>
      <c r="N858" s="79"/>
      <c r="O858" s="79"/>
      <c r="P858" s="79"/>
      <c r="Q858" s="79"/>
      <c r="S858" s="57" t="str">
        <f>IF($P$7="LIHTC",IF(ISBLANK($G858),"",VLOOKUP(IF($H858&gt;0,CONCATENATE($H858*100," ",$P$8),CONCATENATE($H858," ",$P$8)),'TC Income Limits'!A:I,HLOOKUP(Form!$E858,'TC Income Limits'!$B$1:$I$1,1,FALSE)+1,FALSE)),IF(ISBLANK($L858),"",VLOOKUP(IF($H858&gt;0,CONCATENATE($H858*100," ",$P$8),CONCATENATE($H858," ",$P$8)),'Income Limit'!A:L,HLOOKUP(Form!$E858,'Income Limit'!$E$1:$L$1,1,FALSE)+4,FALSE)))</f>
        <v/>
      </c>
      <c r="T858" s="92" t="str">
        <f>IF(OR(ISBLANK(B858),ISBLANK(E858),ISBLANK(G858),ISBLANK(H858),ISBLANK(L858),ISBLANK(P822)),"",IF(P822="lihtc", VLOOKUP(IF($H858&gt;0,CONCATENATE($H858*100," ",$P$8),CONCATENATE($H858," ",$P$8)),'TC Rent Limits'!A:I,HLOOKUP(Form!$B858+1,'TC Rent Limits'!$B$1:$I$1,1,FALSE)+1,FALSE),IF(P822="state",VLOOKUP(IF($H858&gt;0,CONCATENATE($H858*100," ",$P$8),CONCATENATE($H858," ",$P$8)),'Rent Limit'!A:L,HLOOKUP(Form!$E858,'Rent Limit'!$E$1:$L$1,1,FALSE)+4,FALSE),"")))</f>
        <v/>
      </c>
    </row>
    <row r="859" spans="1:20" x14ac:dyDescent="0.25">
      <c r="A859" s="79"/>
      <c r="B859" s="79"/>
      <c r="C859" s="79"/>
      <c r="D859" s="79"/>
      <c r="E859" s="79"/>
      <c r="F859" s="79"/>
      <c r="G859" s="79"/>
      <c r="H859" s="80"/>
      <c r="I859" s="79"/>
      <c r="J859" s="79"/>
      <c r="K859" s="79"/>
      <c r="L859" s="79"/>
      <c r="M859" s="79"/>
      <c r="N859" s="79"/>
      <c r="O859" s="79"/>
      <c r="P859" s="79"/>
      <c r="Q859" s="79"/>
      <c r="S859" s="57" t="str">
        <f>IF($P$7="LIHTC",IF(ISBLANK($G859),"",VLOOKUP(IF($H859&gt;0,CONCATENATE($H859*100," ",$P$8),CONCATENATE($H859," ",$P$8)),'TC Income Limits'!A:I,HLOOKUP(Form!$E859,'TC Income Limits'!$B$1:$I$1,1,FALSE)+1,FALSE)),IF(ISBLANK($L859),"",VLOOKUP(IF($H859&gt;0,CONCATENATE($H859*100," ",$P$8),CONCATENATE($H859," ",$P$8)),'Income Limit'!A:L,HLOOKUP(Form!$E859,'Income Limit'!$E$1:$L$1,1,FALSE)+4,FALSE)))</f>
        <v/>
      </c>
      <c r="T859" s="92" t="str">
        <f>IF(OR(ISBLANK(B859),ISBLANK(E859),ISBLANK(G859),ISBLANK(H859),ISBLANK(L859),ISBLANK(P823)),"",IF(P823="lihtc", VLOOKUP(IF($H859&gt;0,CONCATENATE($H859*100," ",$P$8),CONCATENATE($H859," ",$P$8)),'TC Rent Limits'!A:I,HLOOKUP(Form!$B859+1,'TC Rent Limits'!$B$1:$I$1,1,FALSE)+1,FALSE),IF(P823="state",VLOOKUP(IF($H859&gt;0,CONCATENATE($H859*100," ",$P$8),CONCATENATE($H859," ",$P$8)),'Rent Limit'!A:L,HLOOKUP(Form!$E859,'Rent Limit'!$E$1:$L$1,1,FALSE)+4,FALSE),"")))</f>
        <v/>
      </c>
    </row>
    <row r="860" spans="1:20" x14ac:dyDescent="0.25">
      <c r="A860" s="79"/>
      <c r="B860" s="79"/>
      <c r="C860" s="79"/>
      <c r="D860" s="79"/>
      <c r="E860" s="79"/>
      <c r="F860" s="79"/>
      <c r="G860" s="79"/>
      <c r="H860" s="80"/>
      <c r="I860" s="79"/>
      <c r="J860" s="79"/>
      <c r="K860" s="79"/>
      <c r="L860" s="79"/>
      <c r="M860" s="79"/>
      <c r="N860" s="79"/>
      <c r="O860" s="79"/>
      <c r="P860" s="79"/>
      <c r="Q860" s="79"/>
      <c r="S860" s="57" t="str">
        <f>IF($P$7="LIHTC",IF(ISBLANK($G860),"",VLOOKUP(IF($H860&gt;0,CONCATENATE($H860*100," ",$P$8),CONCATENATE($H860," ",$P$8)),'TC Income Limits'!A:I,HLOOKUP(Form!$E860,'TC Income Limits'!$B$1:$I$1,1,FALSE)+1,FALSE)),IF(ISBLANK($L860),"",VLOOKUP(IF($H860&gt;0,CONCATENATE($H860*100," ",$P$8),CONCATENATE($H860," ",$P$8)),'Income Limit'!A:L,HLOOKUP(Form!$E860,'Income Limit'!$E$1:$L$1,1,FALSE)+4,FALSE)))</f>
        <v/>
      </c>
      <c r="T860" s="92" t="str">
        <f>IF(OR(ISBLANK(B860),ISBLANK(E860),ISBLANK(G860),ISBLANK(H860),ISBLANK(L860),ISBLANK(P824)),"",IF(P824="lihtc", VLOOKUP(IF($H860&gt;0,CONCATENATE($H860*100," ",$P$8),CONCATENATE($H860," ",$P$8)),'TC Rent Limits'!A:I,HLOOKUP(Form!$B860+1,'TC Rent Limits'!$B$1:$I$1,1,FALSE)+1,FALSE),IF(P824="state",VLOOKUP(IF($H860&gt;0,CONCATENATE($H860*100," ",$P$8),CONCATENATE($H860," ",$P$8)),'Rent Limit'!A:L,HLOOKUP(Form!$E860,'Rent Limit'!$E$1:$L$1,1,FALSE)+4,FALSE),"")))</f>
        <v/>
      </c>
    </row>
    <row r="861" spans="1:20" x14ac:dyDescent="0.25">
      <c r="A861" s="79"/>
      <c r="B861" s="79"/>
      <c r="C861" s="79"/>
      <c r="D861" s="79"/>
      <c r="E861" s="79"/>
      <c r="F861" s="79"/>
      <c r="G861" s="79"/>
      <c r="H861" s="80"/>
      <c r="I861" s="79"/>
      <c r="J861" s="79"/>
      <c r="K861" s="79"/>
      <c r="L861" s="79"/>
      <c r="M861" s="79"/>
      <c r="N861" s="79"/>
      <c r="O861" s="79"/>
      <c r="P861" s="79"/>
      <c r="Q861" s="79"/>
      <c r="S861" s="57" t="str">
        <f>IF($P$7="LIHTC",IF(ISBLANK($G861),"",VLOOKUP(IF($H861&gt;0,CONCATENATE($H861*100," ",$P$8),CONCATENATE($H861," ",$P$8)),'TC Income Limits'!A:I,HLOOKUP(Form!$E861,'TC Income Limits'!$B$1:$I$1,1,FALSE)+1,FALSE)),IF(ISBLANK($L861),"",VLOOKUP(IF($H861&gt;0,CONCATENATE($H861*100," ",$P$8),CONCATENATE($H861," ",$P$8)),'Income Limit'!A:L,HLOOKUP(Form!$E861,'Income Limit'!$E$1:$L$1,1,FALSE)+4,FALSE)))</f>
        <v/>
      </c>
      <c r="T861" s="92" t="str">
        <f>IF(OR(ISBLANK(B861),ISBLANK(E861),ISBLANK(G861),ISBLANK(H861),ISBLANK(L861),ISBLANK(P825)),"",IF(P825="lihtc", VLOOKUP(IF($H861&gt;0,CONCATENATE($H861*100," ",$P$8),CONCATENATE($H861," ",$P$8)),'TC Rent Limits'!A:I,HLOOKUP(Form!$B861+1,'TC Rent Limits'!$B$1:$I$1,1,FALSE)+1,FALSE),IF(P825="state",VLOOKUP(IF($H861&gt;0,CONCATENATE($H861*100," ",$P$8),CONCATENATE($H861," ",$P$8)),'Rent Limit'!A:L,HLOOKUP(Form!$E861,'Rent Limit'!$E$1:$L$1,1,FALSE)+4,FALSE),"")))</f>
        <v/>
      </c>
    </row>
    <row r="862" spans="1:20" x14ac:dyDescent="0.25">
      <c r="A862" s="79"/>
      <c r="B862" s="79"/>
      <c r="C862" s="79"/>
      <c r="D862" s="79"/>
      <c r="E862" s="79"/>
      <c r="F862" s="79"/>
      <c r="G862" s="79"/>
      <c r="H862" s="80"/>
      <c r="I862" s="79"/>
      <c r="J862" s="79"/>
      <c r="K862" s="79"/>
      <c r="L862" s="79"/>
      <c r="M862" s="79"/>
      <c r="N862" s="79"/>
      <c r="O862" s="79"/>
      <c r="P862" s="79"/>
      <c r="Q862" s="79"/>
      <c r="S862" s="57" t="str">
        <f>IF($P$7="LIHTC",IF(ISBLANK($G862),"",VLOOKUP(IF($H862&gt;0,CONCATENATE($H862*100," ",$P$8),CONCATENATE($H862," ",$P$8)),'TC Income Limits'!A:I,HLOOKUP(Form!$E862,'TC Income Limits'!$B$1:$I$1,1,FALSE)+1,FALSE)),IF(ISBLANK($L862),"",VLOOKUP(IF($H862&gt;0,CONCATENATE($H862*100," ",$P$8),CONCATENATE($H862," ",$P$8)),'Income Limit'!A:L,HLOOKUP(Form!$E862,'Income Limit'!$E$1:$L$1,1,FALSE)+4,FALSE)))</f>
        <v/>
      </c>
      <c r="T862" s="92" t="str">
        <f>IF(OR(ISBLANK(B862),ISBLANK(E862),ISBLANK(G862),ISBLANK(H862),ISBLANK(L862),ISBLANK(P826)),"",IF(P826="lihtc", VLOOKUP(IF($H862&gt;0,CONCATENATE($H862*100," ",$P$8),CONCATENATE($H862," ",$P$8)),'TC Rent Limits'!A:I,HLOOKUP(Form!$B862+1,'TC Rent Limits'!$B$1:$I$1,1,FALSE)+1,FALSE),IF(P826="state",VLOOKUP(IF($H862&gt;0,CONCATENATE($H862*100," ",$P$8),CONCATENATE($H862," ",$P$8)),'Rent Limit'!A:L,HLOOKUP(Form!$E862,'Rent Limit'!$E$1:$L$1,1,FALSE)+4,FALSE),"")))</f>
        <v/>
      </c>
    </row>
    <row r="863" spans="1:20" x14ac:dyDescent="0.25">
      <c r="A863" s="79"/>
      <c r="B863" s="79"/>
      <c r="C863" s="79"/>
      <c r="D863" s="79"/>
      <c r="E863" s="79"/>
      <c r="F863" s="79"/>
      <c r="G863" s="79"/>
      <c r="H863" s="80"/>
      <c r="I863" s="79"/>
      <c r="J863" s="79"/>
      <c r="K863" s="79"/>
      <c r="L863" s="79"/>
      <c r="M863" s="79"/>
      <c r="N863" s="79"/>
      <c r="O863" s="79"/>
      <c r="P863" s="79"/>
      <c r="Q863" s="79"/>
      <c r="S863" s="57" t="str">
        <f>IF($P$7="LIHTC",IF(ISBLANK($G863),"",VLOOKUP(IF($H863&gt;0,CONCATENATE($H863*100," ",$P$8),CONCATENATE($H863," ",$P$8)),'TC Income Limits'!A:I,HLOOKUP(Form!$E863,'TC Income Limits'!$B$1:$I$1,1,FALSE)+1,FALSE)),IF(ISBLANK($L863),"",VLOOKUP(IF($H863&gt;0,CONCATENATE($H863*100," ",$P$8),CONCATENATE($H863," ",$P$8)),'Income Limit'!A:L,HLOOKUP(Form!$E863,'Income Limit'!$E$1:$L$1,1,FALSE)+4,FALSE)))</f>
        <v/>
      </c>
      <c r="T863" s="92" t="str">
        <f>IF(OR(ISBLANK(B863),ISBLANK(E863),ISBLANK(G863),ISBLANK(H863),ISBLANK(L863),ISBLANK(P827)),"",IF(P827="lihtc", VLOOKUP(IF($H863&gt;0,CONCATENATE($H863*100," ",$P$8),CONCATENATE($H863," ",$P$8)),'TC Rent Limits'!A:I,HLOOKUP(Form!$B863+1,'TC Rent Limits'!$B$1:$I$1,1,FALSE)+1,FALSE),IF(P827="state",VLOOKUP(IF($H863&gt;0,CONCATENATE($H863*100," ",$P$8),CONCATENATE($H863," ",$P$8)),'Rent Limit'!A:L,HLOOKUP(Form!$E863,'Rent Limit'!$E$1:$L$1,1,FALSE)+4,FALSE),"")))</f>
        <v/>
      </c>
    </row>
    <row r="864" spans="1:20" x14ac:dyDescent="0.25">
      <c r="A864" s="79"/>
      <c r="B864" s="79"/>
      <c r="C864" s="79"/>
      <c r="D864" s="79"/>
      <c r="E864" s="79"/>
      <c r="F864" s="79"/>
      <c r="G864" s="79"/>
      <c r="H864" s="80"/>
      <c r="I864" s="79"/>
      <c r="J864" s="79"/>
      <c r="K864" s="79"/>
      <c r="L864" s="79"/>
      <c r="M864" s="79"/>
      <c r="N864" s="79"/>
      <c r="O864" s="79"/>
      <c r="P864" s="79"/>
      <c r="Q864" s="79"/>
      <c r="S864" s="57" t="str">
        <f>IF($P$7="LIHTC",IF(ISBLANK($G864),"",VLOOKUP(IF($H864&gt;0,CONCATENATE($H864*100," ",$P$8),CONCATENATE($H864," ",$P$8)),'TC Income Limits'!A:I,HLOOKUP(Form!$E864,'TC Income Limits'!$B$1:$I$1,1,FALSE)+1,FALSE)),IF(ISBLANK($L864),"",VLOOKUP(IF($H864&gt;0,CONCATENATE($H864*100," ",$P$8),CONCATENATE($H864," ",$P$8)),'Income Limit'!A:L,HLOOKUP(Form!$E864,'Income Limit'!$E$1:$L$1,1,FALSE)+4,FALSE)))</f>
        <v/>
      </c>
      <c r="T864" s="92" t="str">
        <f>IF(OR(ISBLANK(B864),ISBLANK(E864),ISBLANK(G864),ISBLANK(H864),ISBLANK(L864),ISBLANK(P828)),"",IF(P828="lihtc", VLOOKUP(IF($H864&gt;0,CONCATENATE($H864*100," ",$P$8),CONCATENATE($H864," ",$P$8)),'TC Rent Limits'!A:I,HLOOKUP(Form!$B864+1,'TC Rent Limits'!$B$1:$I$1,1,FALSE)+1,FALSE),IF(P828="state",VLOOKUP(IF($H864&gt;0,CONCATENATE($H864*100," ",$P$8),CONCATENATE($H864," ",$P$8)),'Rent Limit'!A:L,HLOOKUP(Form!$E864,'Rent Limit'!$E$1:$L$1,1,FALSE)+4,FALSE),"")))</f>
        <v/>
      </c>
    </row>
    <row r="865" spans="1:20" x14ac:dyDescent="0.25">
      <c r="A865" s="79"/>
      <c r="B865" s="79"/>
      <c r="C865" s="79"/>
      <c r="D865" s="79"/>
      <c r="E865" s="79"/>
      <c r="F865" s="79"/>
      <c r="G865" s="79"/>
      <c r="H865" s="80"/>
      <c r="I865" s="79"/>
      <c r="J865" s="79"/>
      <c r="K865" s="79"/>
      <c r="L865" s="79"/>
      <c r="M865" s="79"/>
      <c r="N865" s="79"/>
      <c r="O865" s="79"/>
      <c r="P865" s="79"/>
      <c r="Q865" s="79"/>
      <c r="S865" s="57" t="str">
        <f>IF($P$7="LIHTC",IF(ISBLANK($G865),"",VLOOKUP(IF($H865&gt;0,CONCATENATE($H865*100," ",$P$8),CONCATENATE($H865," ",$P$8)),'TC Income Limits'!A:I,HLOOKUP(Form!$E865,'TC Income Limits'!$B$1:$I$1,1,FALSE)+1,FALSE)),IF(ISBLANK($L865),"",VLOOKUP(IF($H865&gt;0,CONCATENATE($H865*100," ",$P$8),CONCATENATE($H865," ",$P$8)),'Income Limit'!A:L,HLOOKUP(Form!$E865,'Income Limit'!$E$1:$L$1,1,FALSE)+4,FALSE)))</f>
        <v/>
      </c>
      <c r="T865" s="92" t="str">
        <f>IF(OR(ISBLANK(B865),ISBLANK(E865),ISBLANK(G865),ISBLANK(H865),ISBLANK(L865),ISBLANK(P829)),"",IF(P829="lihtc", VLOOKUP(IF($H865&gt;0,CONCATENATE($H865*100," ",$P$8),CONCATENATE($H865," ",$P$8)),'TC Rent Limits'!A:I,HLOOKUP(Form!$B865+1,'TC Rent Limits'!$B$1:$I$1,1,FALSE)+1,FALSE),IF(P829="state",VLOOKUP(IF($H865&gt;0,CONCATENATE($H865*100," ",$P$8),CONCATENATE($H865," ",$P$8)),'Rent Limit'!A:L,HLOOKUP(Form!$E865,'Rent Limit'!$E$1:$L$1,1,FALSE)+4,FALSE),"")))</f>
        <v/>
      </c>
    </row>
    <row r="866" spans="1:20" x14ac:dyDescent="0.25">
      <c r="A866" s="79"/>
      <c r="B866" s="79"/>
      <c r="C866" s="79"/>
      <c r="D866" s="79"/>
      <c r="E866" s="79"/>
      <c r="F866" s="79"/>
      <c r="G866" s="79"/>
      <c r="H866" s="80"/>
      <c r="I866" s="79"/>
      <c r="J866" s="79"/>
      <c r="K866" s="79"/>
      <c r="L866" s="79"/>
      <c r="M866" s="79"/>
      <c r="N866" s="79"/>
      <c r="O866" s="79"/>
      <c r="P866" s="79"/>
      <c r="Q866" s="79"/>
      <c r="S866" s="57" t="str">
        <f>IF($P$7="LIHTC",IF(ISBLANK($G866),"",VLOOKUP(IF($H866&gt;0,CONCATENATE($H866*100," ",$P$8),CONCATENATE($H866," ",$P$8)),'TC Income Limits'!A:I,HLOOKUP(Form!$E866,'TC Income Limits'!$B$1:$I$1,1,FALSE)+1,FALSE)),IF(ISBLANK($L866),"",VLOOKUP(IF($H866&gt;0,CONCATENATE($H866*100," ",$P$8),CONCATENATE($H866," ",$P$8)),'Income Limit'!A:L,HLOOKUP(Form!$E866,'Income Limit'!$E$1:$L$1,1,FALSE)+4,FALSE)))</f>
        <v/>
      </c>
      <c r="T866" s="92" t="str">
        <f>IF(OR(ISBLANK(B866),ISBLANK(E866),ISBLANK(G866),ISBLANK(H866),ISBLANK(L866),ISBLANK(P830)),"",IF(P830="lihtc", VLOOKUP(IF($H866&gt;0,CONCATENATE($H866*100," ",$P$8),CONCATENATE($H866," ",$P$8)),'TC Rent Limits'!A:I,HLOOKUP(Form!$B866+1,'TC Rent Limits'!$B$1:$I$1,1,FALSE)+1,FALSE),IF(P830="state",VLOOKUP(IF($H866&gt;0,CONCATENATE($H866*100," ",$P$8),CONCATENATE($H866," ",$P$8)),'Rent Limit'!A:L,HLOOKUP(Form!$E866,'Rent Limit'!$E$1:$L$1,1,FALSE)+4,FALSE),"")))</f>
        <v/>
      </c>
    </row>
    <row r="867" spans="1:20" x14ac:dyDescent="0.25">
      <c r="A867" s="79"/>
      <c r="B867" s="79"/>
      <c r="C867" s="79"/>
      <c r="D867" s="79"/>
      <c r="E867" s="79"/>
      <c r="F867" s="79"/>
      <c r="G867" s="79"/>
      <c r="H867" s="80"/>
      <c r="I867" s="79"/>
      <c r="J867" s="79"/>
      <c r="K867" s="79"/>
      <c r="L867" s="79"/>
      <c r="M867" s="79"/>
      <c r="N867" s="79"/>
      <c r="O867" s="79"/>
      <c r="P867" s="79"/>
      <c r="Q867" s="79"/>
      <c r="S867" s="57" t="str">
        <f>IF($P$7="LIHTC",IF(ISBLANK($G867),"",VLOOKUP(IF($H867&gt;0,CONCATENATE($H867*100," ",$P$8),CONCATENATE($H867," ",$P$8)),'TC Income Limits'!A:I,HLOOKUP(Form!$E867,'TC Income Limits'!$B$1:$I$1,1,FALSE)+1,FALSE)),IF(ISBLANK($L867),"",VLOOKUP(IF($H867&gt;0,CONCATENATE($H867*100," ",$P$8),CONCATENATE($H867," ",$P$8)),'Income Limit'!A:L,HLOOKUP(Form!$E867,'Income Limit'!$E$1:$L$1,1,FALSE)+4,FALSE)))</f>
        <v/>
      </c>
      <c r="T867" s="92" t="str">
        <f>IF(OR(ISBLANK(B867),ISBLANK(E867),ISBLANK(G867),ISBLANK(H867),ISBLANK(L867),ISBLANK(P831)),"",IF(P831="lihtc", VLOOKUP(IF($H867&gt;0,CONCATENATE($H867*100," ",$P$8),CONCATENATE($H867," ",$P$8)),'TC Rent Limits'!A:I,HLOOKUP(Form!$B867+1,'TC Rent Limits'!$B$1:$I$1,1,FALSE)+1,FALSE),IF(P831="state",VLOOKUP(IF($H867&gt;0,CONCATENATE($H867*100," ",$P$8),CONCATENATE($H867," ",$P$8)),'Rent Limit'!A:L,HLOOKUP(Form!$E867,'Rent Limit'!$E$1:$L$1,1,FALSE)+4,FALSE),"")))</f>
        <v/>
      </c>
    </row>
    <row r="868" spans="1:20" x14ac:dyDescent="0.25">
      <c r="A868" s="79"/>
      <c r="B868" s="79"/>
      <c r="C868" s="79"/>
      <c r="D868" s="79"/>
      <c r="E868" s="79"/>
      <c r="F868" s="79"/>
      <c r="G868" s="79"/>
      <c r="H868" s="80"/>
      <c r="I868" s="79"/>
      <c r="J868" s="79"/>
      <c r="K868" s="79"/>
      <c r="L868" s="79"/>
      <c r="M868" s="79"/>
      <c r="N868" s="79"/>
      <c r="O868" s="79"/>
      <c r="P868" s="79"/>
      <c r="Q868" s="79"/>
      <c r="S868" s="57" t="str">
        <f>IF($P$7="LIHTC",IF(ISBLANK($G868),"",VLOOKUP(IF($H868&gt;0,CONCATENATE($H868*100," ",$P$8),CONCATENATE($H868," ",$P$8)),'TC Income Limits'!A:I,HLOOKUP(Form!$E868,'TC Income Limits'!$B$1:$I$1,1,FALSE)+1,FALSE)),IF(ISBLANK($L868),"",VLOOKUP(IF($H868&gt;0,CONCATENATE($H868*100," ",$P$8),CONCATENATE($H868," ",$P$8)),'Income Limit'!A:L,HLOOKUP(Form!$E868,'Income Limit'!$E$1:$L$1,1,FALSE)+4,FALSE)))</f>
        <v/>
      </c>
      <c r="T868" s="92" t="str">
        <f>IF(OR(ISBLANK(B868),ISBLANK(E868),ISBLANK(G868),ISBLANK(H868),ISBLANK(L868),ISBLANK(P832)),"",IF(P832="lihtc", VLOOKUP(IF($H868&gt;0,CONCATENATE($H868*100," ",$P$8),CONCATENATE($H868," ",$P$8)),'TC Rent Limits'!A:I,HLOOKUP(Form!$B868+1,'TC Rent Limits'!$B$1:$I$1,1,FALSE)+1,FALSE),IF(P832="state",VLOOKUP(IF($H868&gt;0,CONCATENATE($H868*100," ",$P$8),CONCATENATE($H868," ",$P$8)),'Rent Limit'!A:L,HLOOKUP(Form!$E868,'Rent Limit'!$E$1:$L$1,1,FALSE)+4,FALSE),"")))</f>
        <v/>
      </c>
    </row>
    <row r="869" spans="1:20" x14ac:dyDescent="0.25">
      <c r="A869" s="79"/>
      <c r="B869" s="79"/>
      <c r="C869" s="79"/>
      <c r="D869" s="79"/>
      <c r="E869" s="79"/>
      <c r="F869" s="79"/>
      <c r="G869" s="79"/>
      <c r="H869" s="80"/>
      <c r="I869" s="79"/>
      <c r="J869" s="79"/>
      <c r="K869" s="79"/>
      <c r="L869" s="79"/>
      <c r="M869" s="79"/>
      <c r="N869" s="79"/>
      <c r="O869" s="79"/>
      <c r="P869" s="79"/>
      <c r="Q869" s="79"/>
      <c r="S869" s="57" t="str">
        <f>IF($P$7="LIHTC",IF(ISBLANK($G869),"",VLOOKUP(IF($H869&gt;0,CONCATENATE($H869*100," ",$P$8),CONCATENATE($H869," ",$P$8)),'TC Income Limits'!A:I,HLOOKUP(Form!$E869,'TC Income Limits'!$B$1:$I$1,1,FALSE)+1,FALSE)),IF(ISBLANK($L869),"",VLOOKUP(IF($H869&gt;0,CONCATENATE($H869*100," ",$P$8),CONCATENATE($H869," ",$P$8)),'Income Limit'!A:L,HLOOKUP(Form!$E869,'Income Limit'!$E$1:$L$1,1,FALSE)+4,FALSE)))</f>
        <v/>
      </c>
      <c r="T869" s="92" t="str">
        <f>IF(OR(ISBLANK(B869),ISBLANK(E869),ISBLANK(G869),ISBLANK(H869),ISBLANK(L869),ISBLANK(P833)),"",IF(P833="lihtc", VLOOKUP(IF($H869&gt;0,CONCATENATE($H869*100," ",$P$8),CONCATENATE($H869," ",$P$8)),'TC Rent Limits'!A:I,HLOOKUP(Form!$B869+1,'TC Rent Limits'!$B$1:$I$1,1,FALSE)+1,FALSE),IF(P833="state",VLOOKUP(IF($H869&gt;0,CONCATENATE($H869*100," ",$P$8),CONCATENATE($H869," ",$P$8)),'Rent Limit'!A:L,HLOOKUP(Form!$E869,'Rent Limit'!$E$1:$L$1,1,FALSE)+4,FALSE),"")))</f>
        <v/>
      </c>
    </row>
    <row r="870" spans="1:20" x14ac:dyDescent="0.25">
      <c r="A870" s="79"/>
      <c r="B870" s="79"/>
      <c r="C870" s="79"/>
      <c r="D870" s="79"/>
      <c r="E870" s="79"/>
      <c r="F870" s="79"/>
      <c r="G870" s="79"/>
      <c r="H870" s="80"/>
      <c r="I870" s="79"/>
      <c r="J870" s="79"/>
      <c r="K870" s="79"/>
      <c r="L870" s="79"/>
      <c r="M870" s="79"/>
      <c r="N870" s="79"/>
      <c r="O870" s="79"/>
      <c r="P870" s="79"/>
      <c r="Q870" s="79"/>
      <c r="S870" s="57" t="str">
        <f>IF($P$7="LIHTC",IF(ISBLANK($G870),"",VLOOKUP(IF($H870&gt;0,CONCATENATE($H870*100," ",$P$8),CONCATENATE($H870," ",$P$8)),'TC Income Limits'!A:I,HLOOKUP(Form!$E870,'TC Income Limits'!$B$1:$I$1,1,FALSE)+1,FALSE)),IF(ISBLANK($L870),"",VLOOKUP(IF($H870&gt;0,CONCATENATE($H870*100," ",$P$8),CONCATENATE($H870," ",$P$8)),'Income Limit'!A:L,HLOOKUP(Form!$E870,'Income Limit'!$E$1:$L$1,1,FALSE)+4,FALSE)))</f>
        <v/>
      </c>
      <c r="T870" s="92" t="str">
        <f>IF(OR(ISBLANK(B870),ISBLANK(E870),ISBLANK(G870),ISBLANK(H870),ISBLANK(L870),ISBLANK(P834)),"",IF(P834="lihtc", VLOOKUP(IF($H870&gt;0,CONCATENATE($H870*100," ",$P$8),CONCATENATE($H870," ",$P$8)),'TC Rent Limits'!A:I,HLOOKUP(Form!$B870+1,'TC Rent Limits'!$B$1:$I$1,1,FALSE)+1,FALSE),IF(P834="state",VLOOKUP(IF($H870&gt;0,CONCATENATE($H870*100," ",$P$8),CONCATENATE($H870," ",$P$8)),'Rent Limit'!A:L,HLOOKUP(Form!$E870,'Rent Limit'!$E$1:$L$1,1,FALSE)+4,FALSE),"")))</f>
        <v/>
      </c>
    </row>
    <row r="871" spans="1:20" x14ac:dyDescent="0.25">
      <c r="A871" s="79"/>
      <c r="B871" s="79"/>
      <c r="C871" s="79"/>
      <c r="D871" s="79"/>
      <c r="E871" s="79"/>
      <c r="F871" s="79"/>
      <c r="G871" s="79"/>
      <c r="H871" s="80"/>
      <c r="I871" s="79"/>
      <c r="J871" s="79"/>
      <c r="K871" s="79"/>
      <c r="L871" s="79"/>
      <c r="M871" s="79"/>
      <c r="N871" s="79"/>
      <c r="O871" s="79"/>
      <c r="P871" s="79"/>
      <c r="Q871" s="79"/>
      <c r="S871" s="57" t="str">
        <f>IF($P$7="LIHTC",IF(ISBLANK($G871),"",VLOOKUP(IF($H871&gt;0,CONCATENATE($H871*100," ",$P$8),CONCATENATE($H871," ",$P$8)),'TC Income Limits'!A:I,HLOOKUP(Form!$E871,'TC Income Limits'!$B$1:$I$1,1,FALSE)+1,FALSE)),IF(ISBLANK($L871),"",VLOOKUP(IF($H871&gt;0,CONCATENATE($H871*100," ",$P$8),CONCATENATE($H871," ",$P$8)),'Income Limit'!A:L,HLOOKUP(Form!$E871,'Income Limit'!$E$1:$L$1,1,FALSE)+4,FALSE)))</f>
        <v/>
      </c>
      <c r="T871" s="92" t="str">
        <f>IF(OR(ISBLANK(B871),ISBLANK(E871),ISBLANK(G871),ISBLANK(H871),ISBLANK(L871),ISBLANK(P835)),"",IF(P835="lihtc", VLOOKUP(IF($H871&gt;0,CONCATENATE($H871*100," ",$P$8),CONCATENATE($H871," ",$P$8)),'TC Rent Limits'!A:I,HLOOKUP(Form!$B871+1,'TC Rent Limits'!$B$1:$I$1,1,FALSE)+1,FALSE),IF(P835="state",VLOOKUP(IF($H871&gt;0,CONCATENATE($H871*100," ",$P$8),CONCATENATE($H871," ",$P$8)),'Rent Limit'!A:L,HLOOKUP(Form!$E871,'Rent Limit'!$E$1:$L$1,1,FALSE)+4,FALSE),"")))</f>
        <v/>
      </c>
    </row>
    <row r="872" spans="1:20" x14ac:dyDescent="0.25">
      <c r="A872" s="79"/>
      <c r="B872" s="79"/>
      <c r="C872" s="79"/>
      <c r="D872" s="79"/>
      <c r="E872" s="79"/>
      <c r="F872" s="79"/>
      <c r="G872" s="79"/>
      <c r="H872" s="80"/>
      <c r="I872" s="79"/>
      <c r="J872" s="79"/>
      <c r="K872" s="79"/>
      <c r="L872" s="79"/>
      <c r="M872" s="79"/>
      <c r="N872" s="79"/>
      <c r="O872" s="79"/>
      <c r="P872" s="79"/>
      <c r="Q872" s="79"/>
      <c r="S872" s="57" t="str">
        <f>IF($P$7="LIHTC",IF(ISBLANK($G872),"",VLOOKUP(IF($H872&gt;0,CONCATENATE($H872*100," ",$P$8),CONCATENATE($H872," ",$P$8)),'TC Income Limits'!A:I,HLOOKUP(Form!$E872,'TC Income Limits'!$B$1:$I$1,1,FALSE)+1,FALSE)),IF(ISBLANK($L872),"",VLOOKUP(IF($H872&gt;0,CONCATENATE($H872*100," ",$P$8),CONCATENATE($H872," ",$P$8)),'Income Limit'!A:L,HLOOKUP(Form!$E872,'Income Limit'!$E$1:$L$1,1,FALSE)+4,FALSE)))</f>
        <v/>
      </c>
      <c r="T872" s="92" t="str">
        <f>IF(OR(ISBLANK(B872),ISBLANK(E872),ISBLANK(G872),ISBLANK(H872),ISBLANK(L872),ISBLANK(P836)),"",IF(P836="lihtc", VLOOKUP(IF($H872&gt;0,CONCATENATE($H872*100," ",$P$8),CONCATENATE($H872," ",$P$8)),'TC Rent Limits'!A:I,HLOOKUP(Form!$B872+1,'TC Rent Limits'!$B$1:$I$1,1,FALSE)+1,FALSE),IF(P836="state",VLOOKUP(IF($H872&gt;0,CONCATENATE($H872*100," ",$P$8),CONCATENATE($H872," ",$P$8)),'Rent Limit'!A:L,HLOOKUP(Form!$E872,'Rent Limit'!$E$1:$L$1,1,FALSE)+4,FALSE),"")))</f>
        <v/>
      </c>
    </row>
    <row r="873" spans="1:20" x14ac:dyDescent="0.25">
      <c r="A873" s="79"/>
      <c r="B873" s="79"/>
      <c r="C873" s="79"/>
      <c r="D873" s="79"/>
      <c r="E873" s="79"/>
      <c r="F873" s="79"/>
      <c r="G873" s="79"/>
      <c r="H873" s="80"/>
      <c r="I873" s="79"/>
      <c r="J873" s="79"/>
      <c r="K873" s="79"/>
      <c r="L873" s="79"/>
      <c r="M873" s="79"/>
      <c r="N873" s="79"/>
      <c r="O873" s="79"/>
      <c r="P873" s="79"/>
      <c r="Q873" s="79"/>
      <c r="S873" s="57" t="str">
        <f>IF($P$7="LIHTC",IF(ISBLANK($G873),"",VLOOKUP(IF($H873&gt;0,CONCATENATE($H873*100," ",$P$8),CONCATENATE($H873," ",$P$8)),'TC Income Limits'!A:I,HLOOKUP(Form!$E873,'TC Income Limits'!$B$1:$I$1,1,FALSE)+1,FALSE)),IF(ISBLANK($L873),"",VLOOKUP(IF($H873&gt;0,CONCATENATE($H873*100," ",$P$8),CONCATENATE($H873," ",$P$8)),'Income Limit'!A:L,HLOOKUP(Form!$E873,'Income Limit'!$E$1:$L$1,1,FALSE)+4,FALSE)))</f>
        <v/>
      </c>
      <c r="T873" s="92" t="str">
        <f>IF(OR(ISBLANK(B873),ISBLANK(E873),ISBLANK(G873),ISBLANK(H873),ISBLANK(L873),ISBLANK(P837)),"",IF(P837="lihtc", VLOOKUP(IF($H873&gt;0,CONCATENATE($H873*100," ",$P$8),CONCATENATE($H873," ",$P$8)),'TC Rent Limits'!A:I,HLOOKUP(Form!$B873+1,'TC Rent Limits'!$B$1:$I$1,1,FALSE)+1,FALSE),IF(P837="state",VLOOKUP(IF($H873&gt;0,CONCATENATE($H873*100," ",$P$8),CONCATENATE($H873," ",$P$8)),'Rent Limit'!A:L,HLOOKUP(Form!$E873,'Rent Limit'!$E$1:$L$1,1,FALSE)+4,FALSE),"")))</f>
        <v/>
      </c>
    </row>
    <row r="874" spans="1:20" x14ac:dyDescent="0.25">
      <c r="A874" s="79"/>
      <c r="B874" s="79"/>
      <c r="C874" s="79"/>
      <c r="D874" s="79"/>
      <c r="E874" s="79"/>
      <c r="F874" s="79"/>
      <c r="G874" s="79"/>
      <c r="H874" s="80"/>
      <c r="I874" s="79"/>
      <c r="J874" s="79"/>
      <c r="K874" s="79"/>
      <c r="L874" s="79"/>
      <c r="M874" s="79"/>
      <c r="N874" s="79"/>
      <c r="O874" s="79"/>
      <c r="P874" s="79"/>
      <c r="Q874" s="79"/>
      <c r="S874" s="57" t="str">
        <f>IF($P$7="LIHTC",IF(ISBLANK($G874),"",VLOOKUP(IF($H874&gt;0,CONCATENATE($H874*100," ",$P$8),CONCATENATE($H874," ",$P$8)),'TC Income Limits'!A:I,HLOOKUP(Form!$E874,'TC Income Limits'!$B$1:$I$1,1,FALSE)+1,FALSE)),IF(ISBLANK($L874),"",VLOOKUP(IF($H874&gt;0,CONCATENATE($H874*100," ",$P$8),CONCATENATE($H874," ",$P$8)),'Income Limit'!A:L,HLOOKUP(Form!$E874,'Income Limit'!$E$1:$L$1,1,FALSE)+4,FALSE)))</f>
        <v/>
      </c>
      <c r="T874" s="92" t="str">
        <f>IF(OR(ISBLANK(B874),ISBLANK(E874),ISBLANK(G874),ISBLANK(H874),ISBLANK(L874),ISBLANK(P838)),"",IF(P838="lihtc", VLOOKUP(IF($H874&gt;0,CONCATENATE($H874*100," ",$P$8),CONCATENATE($H874," ",$P$8)),'TC Rent Limits'!A:I,HLOOKUP(Form!$B874+1,'TC Rent Limits'!$B$1:$I$1,1,FALSE)+1,FALSE),IF(P838="state",VLOOKUP(IF($H874&gt;0,CONCATENATE($H874*100," ",$P$8),CONCATENATE($H874," ",$P$8)),'Rent Limit'!A:L,HLOOKUP(Form!$E874,'Rent Limit'!$E$1:$L$1,1,FALSE)+4,FALSE),"")))</f>
        <v/>
      </c>
    </row>
    <row r="875" spans="1:20" x14ac:dyDescent="0.25">
      <c r="A875" s="79"/>
      <c r="B875" s="79"/>
      <c r="C875" s="79"/>
      <c r="D875" s="79"/>
      <c r="E875" s="79"/>
      <c r="F875" s="79"/>
      <c r="G875" s="79"/>
      <c r="H875" s="80"/>
      <c r="I875" s="79"/>
      <c r="J875" s="79"/>
      <c r="K875" s="79"/>
      <c r="L875" s="79"/>
      <c r="M875" s="79"/>
      <c r="N875" s="79"/>
      <c r="O875" s="79"/>
      <c r="P875" s="79"/>
      <c r="Q875" s="79"/>
      <c r="S875" s="57" t="str">
        <f>IF($P$7="LIHTC",IF(ISBLANK($G875),"",VLOOKUP(IF($H875&gt;0,CONCATENATE($H875*100," ",$P$8),CONCATENATE($H875," ",$P$8)),'TC Income Limits'!A:I,HLOOKUP(Form!$E875,'TC Income Limits'!$B$1:$I$1,1,FALSE)+1,FALSE)),IF(ISBLANK($L875),"",VLOOKUP(IF($H875&gt;0,CONCATENATE($H875*100," ",$P$8),CONCATENATE($H875," ",$P$8)),'Income Limit'!A:L,HLOOKUP(Form!$E875,'Income Limit'!$E$1:$L$1,1,FALSE)+4,FALSE)))</f>
        <v/>
      </c>
      <c r="T875" s="92" t="str">
        <f>IF(OR(ISBLANK(B875),ISBLANK(E875),ISBLANK(G875),ISBLANK(H875),ISBLANK(L875),ISBLANK(P839)),"",IF(P839="lihtc", VLOOKUP(IF($H875&gt;0,CONCATENATE($H875*100," ",$P$8),CONCATENATE($H875," ",$P$8)),'TC Rent Limits'!A:I,HLOOKUP(Form!$B875+1,'TC Rent Limits'!$B$1:$I$1,1,FALSE)+1,FALSE),IF(P839="state",VLOOKUP(IF($H875&gt;0,CONCATENATE($H875*100," ",$P$8),CONCATENATE($H875," ",$P$8)),'Rent Limit'!A:L,HLOOKUP(Form!$E875,'Rent Limit'!$E$1:$L$1,1,FALSE)+4,FALSE),"")))</f>
        <v/>
      </c>
    </row>
    <row r="876" spans="1:20" x14ac:dyDescent="0.25">
      <c r="A876" s="79"/>
      <c r="B876" s="79"/>
      <c r="C876" s="79"/>
      <c r="D876" s="79"/>
      <c r="E876" s="79"/>
      <c r="F876" s="79"/>
      <c r="G876" s="79"/>
      <c r="H876" s="80"/>
      <c r="I876" s="79"/>
      <c r="J876" s="79"/>
      <c r="K876" s="79"/>
      <c r="L876" s="79"/>
      <c r="M876" s="79"/>
      <c r="N876" s="79"/>
      <c r="O876" s="79"/>
      <c r="P876" s="79"/>
      <c r="Q876" s="79"/>
      <c r="S876" s="57" t="str">
        <f>IF($P$7="LIHTC",IF(ISBLANK($G876),"",VLOOKUP(IF($H876&gt;0,CONCATENATE($H876*100," ",$P$8),CONCATENATE($H876," ",$P$8)),'TC Income Limits'!A:I,HLOOKUP(Form!$E876,'TC Income Limits'!$B$1:$I$1,1,FALSE)+1,FALSE)),IF(ISBLANK($L876),"",VLOOKUP(IF($H876&gt;0,CONCATENATE($H876*100," ",$P$8),CONCATENATE($H876," ",$P$8)),'Income Limit'!A:L,HLOOKUP(Form!$E876,'Income Limit'!$E$1:$L$1,1,FALSE)+4,FALSE)))</f>
        <v/>
      </c>
      <c r="T876" s="92" t="str">
        <f>IF(OR(ISBLANK(B876),ISBLANK(E876),ISBLANK(G876),ISBLANK(H876),ISBLANK(L876),ISBLANK(P840)),"",IF(P840="lihtc", VLOOKUP(IF($H876&gt;0,CONCATENATE($H876*100," ",$P$8),CONCATENATE($H876," ",$P$8)),'TC Rent Limits'!A:I,HLOOKUP(Form!$B876+1,'TC Rent Limits'!$B$1:$I$1,1,FALSE)+1,FALSE),IF(P840="state",VLOOKUP(IF($H876&gt;0,CONCATENATE($H876*100," ",$P$8),CONCATENATE($H876," ",$P$8)),'Rent Limit'!A:L,HLOOKUP(Form!$E876,'Rent Limit'!$E$1:$L$1,1,FALSE)+4,FALSE),"")))</f>
        <v/>
      </c>
    </row>
    <row r="877" spans="1:20" x14ac:dyDescent="0.25">
      <c r="A877" s="79"/>
      <c r="B877" s="79"/>
      <c r="C877" s="79"/>
      <c r="D877" s="79"/>
      <c r="E877" s="79"/>
      <c r="F877" s="79"/>
      <c r="G877" s="79"/>
      <c r="H877" s="80"/>
      <c r="I877" s="79"/>
      <c r="J877" s="79"/>
      <c r="K877" s="79"/>
      <c r="L877" s="79"/>
      <c r="M877" s="79"/>
      <c r="N877" s="79"/>
      <c r="O877" s="79"/>
      <c r="P877" s="79"/>
      <c r="Q877" s="79"/>
      <c r="S877" s="57" t="str">
        <f>IF($P$7="LIHTC",IF(ISBLANK($G877),"",VLOOKUP(IF($H877&gt;0,CONCATENATE($H877*100," ",$P$8),CONCATENATE($H877," ",$P$8)),'TC Income Limits'!A:I,HLOOKUP(Form!$E877,'TC Income Limits'!$B$1:$I$1,1,FALSE)+1,FALSE)),IF(ISBLANK($L877),"",VLOOKUP(IF($H877&gt;0,CONCATENATE($H877*100," ",$P$8),CONCATENATE($H877," ",$P$8)),'Income Limit'!A:L,HLOOKUP(Form!$E877,'Income Limit'!$E$1:$L$1,1,FALSE)+4,FALSE)))</f>
        <v/>
      </c>
      <c r="T877" s="92" t="str">
        <f>IF(OR(ISBLANK(B877),ISBLANK(E877),ISBLANK(G877),ISBLANK(H877),ISBLANK(L877),ISBLANK(P841)),"",IF(P841="lihtc", VLOOKUP(IF($H877&gt;0,CONCATENATE($H877*100," ",$P$8),CONCATENATE($H877," ",$P$8)),'TC Rent Limits'!A:I,HLOOKUP(Form!$B877+1,'TC Rent Limits'!$B$1:$I$1,1,FALSE)+1,FALSE),IF(P841="state",VLOOKUP(IF($H877&gt;0,CONCATENATE($H877*100," ",$P$8),CONCATENATE($H877," ",$P$8)),'Rent Limit'!A:L,HLOOKUP(Form!$E877,'Rent Limit'!$E$1:$L$1,1,FALSE)+4,FALSE),"")))</f>
        <v/>
      </c>
    </row>
    <row r="878" spans="1:20" x14ac:dyDescent="0.25">
      <c r="A878" s="79"/>
      <c r="B878" s="79"/>
      <c r="C878" s="79"/>
      <c r="D878" s="79"/>
      <c r="E878" s="79"/>
      <c r="F878" s="79"/>
      <c r="G878" s="79"/>
      <c r="H878" s="80"/>
      <c r="I878" s="79"/>
      <c r="J878" s="79"/>
      <c r="K878" s="79"/>
      <c r="L878" s="79"/>
      <c r="M878" s="79"/>
      <c r="N878" s="79"/>
      <c r="O878" s="79"/>
      <c r="P878" s="79"/>
      <c r="Q878" s="79"/>
      <c r="S878" s="57" t="str">
        <f>IF($P$7="LIHTC",IF(ISBLANK($G878),"",VLOOKUP(IF($H878&gt;0,CONCATENATE($H878*100," ",$P$8),CONCATENATE($H878," ",$P$8)),'TC Income Limits'!A:I,HLOOKUP(Form!$E878,'TC Income Limits'!$B$1:$I$1,1,FALSE)+1,FALSE)),IF(ISBLANK($L878),"",VLOOKUP(IF($H878&gt;0,CONCATENATE($H878*100," ",$P$8),CONCATENATE($H878," ",$P$8)),'Income Limit'!A:L,HLOOKUP(Form!$E878,'Income Limit'!$E$1:$L$1,1,FALSE)+4,FALSE)))</f>
        <v/>
      </c>
      <c r="T878" s="92" t="str">
        <f>IF(OR(ISBLANK(B878),ISBLANK(E878),ISBLANK(G878),ISBLANK(H878),ISBLANK(L878),ISBLANK(P842)),"",IF(P842="lihtc", VLOOKUP(IF($H878&gt;0,CONCATENATE($H878*100," ",$P$8),CONCATENATE($H878," ",$P$8)),'TC Rent Limits'!A:I,HLOOKUP(Form!$B878+1,'TC Rent Limits'!$B$1:$I$1,1,FALSE)+1,FALSE),IF(P842="state",VLOOKUP(IF($H878&gt;0,CONCATENATE($H878*100," ",$P$8),CONCATENATE($H878," ",$P$8)),'Rent Limit'!A:L,HLOOKUP(Form!$E878,'Rent Limit'!$E$1:$L$1,1,FALSE)+4,FALSE),"")))</f>
        <v/>
      </c>
    </row>
    <row r="879" spans="1:20" x14ac:dyDescent="0.25">
      <c r="A879" s="79"/>
      <c r="B879" s="79"/>
      <c r="C879" s="79"/>
      <c r="D879" s="79"/>
      <c r="E879" s="79"/>
      <c r="F879" s="79"/>
      <c r="G879" s="79"/>
      <c r="H879" s="80"/>
      <c r="I879" s="79"/>
      <c r="J879" s="79"/>
      <c r="K879" s="79"/>
      <c r="L879" s="79"/>
      <c r="M879" s="79"/>
      <c r="N879" s="79"/>
      <c r="O879" s="79"/>
      <c r="P879" s="79"/>
      <c r="Q879" s="79"/>
      <c r="S879" s="57" t="str">
        <f>IF($P$7="LIHTC",IF(ISBLANK($G879),"",VLOOKUP(IF($H879&gt;0,CONCATENATE($H879*100," ",$P$8),CONCATENATE($H879," ",$P$8)),'TC Income Limits'!A:I,HLOOKUP(Form!$E879,'TC Income Limits'!$B$1:$I$1,1,FALSE)+1,FALSE)),IF(ISBLANK($L879),"",VLOOKUP(IF($H879&gt;0,CONCATENATE($H879*100," ",$P$8),CONCATENATE($H879," ",$P$8)),'Income Limit'!A:L,HLOOKUP(Form!$E879,'Income Limit'!$E$1:$L$1,1,FALSE)+4,FALSE)))</f>
        <v/>
      </c>
      <c r="T879" s="92" t="str">
        <f>IF(OR(ISBLANK(B879),ISBLANK(E879),ISBLANK(G879),ISBLANK(H879),ISBLANK(L879),ISBLANK(P843)),"",IF(P843="lihtc", VLOOKUP(IF($H879&gt;0,CONCATENATE($H879*100," ",$P$8),CONCATENATE($H879," ",$P$8)),'TC Rent Limits'!A:I,HLOOKUP(Form!$B879+1,'TC Rent Limits'!$B$1:$I$1,1,FALSE)+1,FALSE),IF(P843="state",VLOOKUP(IF($H879&gt;0,CONCATENATE($H879*100," ",$P$8),CONCATENATE($H879," ",$P$8)),'Rent Limit'!A:L,HLOOKUP(Form!$E879,'Rent Limit'!$E$1:$L$1,1,FALSE)+4,FALSE),"")))</f>
        <v/>
      </c>
    </row>
    <row r="880" spans="1:20" x14ac:dyDescent="0.25">
      <c r="A880" s="79"/>
      <c r="B880" s="79"/>
      <c r="C880" s="79"/>
      <c r="D880" s="79"/>
      <c r="E880" s="79"/>
      <c r="F880" s="79"/>
      <c r="G880" s="79"/>
      <c r="H880" s="80"/>
      <c r="I880" s="79"/>
      <c r="J880" s="79"/>
      <c r="K880" s="79"/>
      <c r="L880" s="79"/>
      <c r="M880" s="79"/>
      <c r="N880" s="79"/>
      <c r="O880" s="79"/>
      <c r="P880" s="79"/>
      <c r="Q880" s="79"/>
      <c r="S880" s="57" t="str">
        <f>IF($P$7="LIHTC",IF(ISBLANK($G880),"",VLOOKUP(IF($H880&gt;0,CONCATENATE($H880*100," ",$P$8),CONCATENATE($H880," ",$P$8)),'TC Income Limits'!A:I,HLOOKUP(Form!$E880,'TC Income Limits'!$B$1:$I$1,1,FALSE)+1,FALSE)),IF(ISBLANK($L880),"",VLOOKUP(IF($H880&gt;0,CONCATENATE($H880*100," ",$P$8),CONCATENATE($H880," ",$P$8)),'Income Limit'!A:L,HLOOKUP(Form!$E880,'Income Limit'!$E$1:$L$1,1,FALSE)+4,FALSE)))</f>
        <v/>
      </c>
      <c r="T880" s="92" t="str">
        <f>IF(OR(ISBLANK(B880),ISBLANK(E880),ISBLANK(G880),ISBLANK(H880),ISBLANK(L880),ISBLANK(P844)),"",IF(P844="lihtc", VLOOKUP(IF($H880&gt;0,CONCATENATE($H880*100," ",$P$8),CONCATENATE($H880," ",$P$8)),'TC Rent Limits'!A:I,HLOOKUP(Form!$B880+1,'TC Rent Limits'!$B$1:$I$1,1,FALSE)+1,FALSE),IF(P844="state",VLOOKUP(IF($H880&gt;0,CONCATENATE($H880*100," ",$P$8),CONCATENATE($H880," ",$P$8)),'Rent Limit'!A:L,HLOOKUP(Form!$E880,'Rent Limit'!$E$1:$L$1,1,FALSE)+4,FALSE),"")))</f>
        <v/>
      </c>
    </row>
    <row r="881" spans="1:20" x14ac:dyDescent="0.25">
      <c r="A881" s="79"/>
      <c r="B881" s="79"/>
      <c r="C881" s="79"/>
      <c r="D881" s="79"/>
      <c r="E881" s="79"/>
      <c r="F881" s="79"/>
      <c r="G881" s="79"/>
      <c r="H881" s="80"/>
      <c r="I881" s="79"/>
      <c r="J881" s="79"/>
      <c r="K881" s="79"/>
      <c r="L881" s="79"/>
      <c r="M881" s="79"/>
      <c r="N881" s="79"/>
      <c r="O881" s="79"/>
      <c r="P881" s="79"/>
      <c r="Q881" s="79"/>
      <c r="S881" s="57" t="str">
        <f>IF($P$7="LIHTC",IF(ISBLANK($G881),"",VLOOKUP(IF($H881&gt;0,CONCATENATE($H881*100," ",$P$8),CONCATENATE($H881," ",$P$8)),'TC Income Limits'!A:I,HLOOKUP(Form!$E881,'TC Income Limits'!$B$1:$I$1,1,FALSE)+1,FALSE)),IF(ISBLANK($L881),"",VLOOKUP(IF($H881&gt;0,CONCATENATE($H881*100," ",$P$8),CONCATENATE($H881," ",$P$8)),'Income Limit'!A:L,HLOOKUP(Form!$E881,'Income Limit'!$E$1:$L$1,1,FALSE)+4,FALSE)))</f>
        <v/>
      </c>
      <c r="T881" s="92" t="str">
        <f>IF(OR(ISBLANK(B881),ISBLANK(E881),ISBLANK(G881),ISBLANK(H881),ISBLANK(L881),ISBLANK(P845)),"",IF(P845="lihtc", VLOOKUP(IF($H881&gt;0,CONCATENATE($H881*100," ",$P$8),CONCATENATE($H881," ",$P$8)),'TC Rent Limits'!A:I,HLOOKUP(Form!$B881+1,'TC Rent Limits'!$B$1:$I$1,1,FALSE)+1,FALSE),IF(P845="state",VLOOKUP(IF($H881&gt;0,CONCATENATE($H881*100," ",$P$8),CONCATENATE($H881," ",$P$8)),'Rent Limit'!A:L,HLOOKUP(Form!$E881,'Rent Limit'!$E$1:$L$1,1,FALSE)+4,FALSE),"")))</f>
        <v/>
      </c>
    </row>
    <row r="882" spans="1:20" x14ac:dyDescent="0.25">
      <c r="A882" s="79"/>
      <c r="B882" s="79"/>
      <c r="C882" s="79"/>
      <c r="D882" s="79"/>
      <c r="E882" s="79"/>
      <c r="F882" s="79"/>
      <c r="G882" s="79"/>
      <c r="H882" s="80"/>
      <c r="I882" s="79"/>
      <c r="J882" s="79"/>
      <c r="K882" s="79"/>
      <c r="L882" s="79"/>
      <c r="M882" s="79"/>
      <c r="N882" s="79"/>
      <c r="O882" s="79"/>
      <c r="P882" s="79"/>
      <c r="Q882" s="79"/>
      <c r="S882" s="57" t="str">
        <f>IF($P$7="LIHTC",IF(ISBLANK($G882),"",VLOOKUP(IF($H882&gt;0,CONCATENATE($H882*100," ",$P$8),CONCATENATE($H882," ",$P$8)),'TC Income Limits'!A:I,HLOOKUP(Form!$E882,'TC Income Limits'!$B$1:$I$1,1,FALSE)+1,FALSE)),IF(ISBLANK($L882),"",VLOOKUP(IF($H882&gt;0,CONCATENATE($H882*100," ",$P$8),CONCATENATE($H882," ",$P$8)),'Income Limit'!A:L,HLOOKUP(Form!$E882,'Income Limit'!$E$1:$L$1,1,FALSE)+4,FALSE)))</f>
        <v/>
      </c>
      <c r="T882" s="92" t="str">
        <f>IF(OR(ISBLANK(B882),ISBLANK(E882),ISBLANK(G882),ISBLANK(H882),ISBLANK(L882),ISBLANK(P846)),"",IF(P846="lihtc", VLOOKUP(IF($H882&gt;0,CONCATENATE($H882*100," ",$P$8),CONCATENATE($H882," ",$P$8)),'TC Rent Limits'!A:I,HLOOKUP(Form!$B882+1,'TC Rent Limits'!$B$1:$I$1,1,FALSE)+1,FALSE),IF(P846="state",VLOOKUP(IF($H882&gt;0,CONCATENATE($H882*100," ",$P$8),CONCATENATE($H882," ",$P$8)),'Rent Limit'!A:L,HLOOKUP(Form!$E882,'Rent Limit'!$E$1:$L$1,1,FALSE)+4,FALSE),"")))</f>
        <v/>
      </c>
    </row>
    <row r="883" spans="1:20" x14ac:dyDescent="0.25">
      <c r="A883" s="79"/>
      <c r="B883" s="79"/>
      <c r="C883" s="79"/>
      <c r="D883" s="79"/>
      <c r="E883" s="79"/>
      <c r="F883" s="79"/>
      <c r="G883" s="79"/>
      <c r="H883" s="80"/>
      <c r="I883" s="79"/>
      <c r="J883" s="79"/>
      <c r="K883" s="79"/>
      <c r="L883" s="79"/>
      <c r="M883" s="79"/>
      <c r="N883" s="79"/>
      <c r="O883" s="79"/>
      <c r="P883" s="79"/>
      <c r="Q883" s="79"/>
      <c r="S883" s="57" t="str">
        <f>IF($P$7="LIHTC",IF(ISBLANK($G883),"",VLOOKUP(IF($H883&gt;0,CONCATENATE($H883*100," ",$P$8),CONCATENATE($H883," ",$P$8)),'TC Income Limits'!A:I,HLOOKUP(Form!$E883,'TC Income Limits'!$B$1:$I$1,1,FALSE)+1,FALSE)),IF(ISBLANK($L883),"",VLOOKUP(IF($H883&gt;0,CONCATENATE($H883*100," ",$P$8),CONCATENATE($H883," ",$P$8)),'Income Limit'!A:L,HLOOKUP(Form!$E883,'Income Limit'!$E$1:$L$1,1,FALSE)+4,FALSE)))</f>
        <v/>
      </c>
      <c r="T883" s="92" t="str">
        <f>IF(OR(ISBLANK(B883),ISBLANK(E883),ISBLANK(G883),ISBLANK(H883),ISBLANK(L883),ISBLANK(P847)),"",IF(P847="lihtc", VLOOKUP(IF($H883&gt;0,CONCATENATE($H883*100," ",$P$8),CONCATENATE($H883," ",$P$8)),'TC Rent Limits'!A:I,HLOOKUP(Form!$B883+1,'TC Rent Limits'!$B$1:$I$1,1,FALSE)+1,FALSE),IF(P847="state",VLOOKUP(IF($H883&gt;0,CONCATENATE($H883*100," ",$P$8),CONCATENATE($H883," ",$P$8)),'Rent Limit'!A:L,HLOOKUP(Form!$E883,'Rent Limit'!$E$1:$L$1,1,FALSE)+4,FALSE),"")))</f>
        <v/>
      </c>
    </row>
    <row r="884" spans="1:20" x14ac:dyDescent="0.25">
      <c r="A884" s="79"/>
      <c r="B884" s="79"/>
      <c r="C884" s="79"/>
      <c r="D884" s="79"/>
      <c r="E884" s="79"/>
      <c r="F884" s="79"/>
      <c r="G884" s="79"/>
      <c r="H884" s="80"/>
      <c r="I884" s="79"/>
      <c r="J884" s="79"/>
      <c r="K884" s="79"/>
      <c r="L884" s="79"/>
      <c r="M884" s="79"/>
      <c r="N884" s="79"/>
      <c r="O884" s="79"/>
      <c r="P884" s="79"/>
      <c r="Q884" s="79"/>
      <c r="S884" s="57" t="str">
        <f>IF($P$7="LIHTC",IF(ISBLANK($G884),"",VLOOKUP(IF($H884&gt;0,CONCATENATE($H884*100," ",$P$8),CONCATENATE($H884," ",$P$8)),'TC Income Limits'!A:I,HLOOKUP(Form!$E884,'TC Income Limits'!$B$1:$I$1,1,FALSE)+1,FALSE)),IF(ISBLANK($L884),"",VLOOKUP(IF($H884&gt;0,CONCATENATE($H884*100," ",$P$8),CONCATENATE($H884," ",$P$8)),'Income Limit'!A:L,HLOOKUP(Form!$E884,'Income Limit'!$E$1:$L$1,1,FALSE)+4,FALSE)))</f>
        <v/>
      </c>
      <c r="T884" s="92" t="str">
        <f>IF(OR(ISBLANK(B884),ISBLANK(E884),ISBLANK(G884),ISBLANK(H884),ISBLANK(L884),ISBLANK(P848)),"",IF(P848="lihtc", VLOOKUP(IF($H884&gt;0,CONCATENATE($H884*100," ",$P$8),CONCATENATE($H884," ",$P$8)),'TC Rent Limits'!A:I,HLOOKUP(Form!$B884+1,'TC Rent Limits'!$B$1:$I$1,1,FALSE)+1,FALSE),IF(P848="state",VLOOKUP(IF($H884&gt;0,CONCATENATE($H884*100," ",$P$8),CONCATENATE($H884," ",$P$8)),'Rent Limit'!A:L,HLOOKUP(Form!$E884,'Rent Limit'!$E$1:$L$1,1,FALSE)+4,FALSE),"")))</f>
        <v/>
      </c>
    </row>
    <row r="885" spans="1:20" x14ac:dyDescent="0.25">
      <c r="A885" s="79"/>
      <c r="B885" s="79"/>
      <c r="C885" s="79"/>
      <c r="D885" s="79"/>
      <c r="E885" s="79"/>
      <c r="F885" s="79"/>
      <c r="G885" s="79"/>
      <c r="H885" s="80"/>
      <c r="I885" s="79"/>
      <c r="J885" s="79"/>
      <c r="K885" s="79"/>
      <c r="L885" s="79"/>
      <c r="M885" s="79"/>
      <c r="N885" s="79"/>
      <c r="O885" s="79"/>
      <c r="P885" s="79"/>
      <c r="Q885" s="79"/>
      <c r="S885" s="57" t="str">
        <f>IF($P$7="LIHTC",IF(ISBLANK($G885),"",VLOOKUP(IF($H885&gt;0,CONCATENATE($H885*100," ",$P$8),CONCATENATE($H885," ",$P$8)),'TC Income Limits'!A:I,HLOOKUP(Form!$E885,'TC Income Limits'!$B$1:$I$1,1,FALSE)+1,FALSE)),IF(ISBLANK($L885),"",VLOOKUP(IF($H885&gt;0,CONCATENATE($H885*100," ",$P$8),CONCATENATE($H885," ",$P$8)),'Income Limit'!A:L,HLOOKUP(Form!$E885,'Income Limit'!$E$1:$L$1,1,FALSE)+4,FALSE)))</f>
        <v/>
      </c>
      <c r="T885" s="92" t="str">
        <f>IF(OR(ISBLANK(B885),ISBLANK(E885),ISBLANK(G885),ISBLANK(H885),ISBLANK(L885),ISBLANK(P849)),"",IF(P849="lihtc", VLOOKUP(IF($H885&gt;0,CONCATENATE($H885*100," ",$P$8),CONCATENATE($H885," ",$P$8)),'TC Rent Limits'!A:I,HLOOKUP(Form!$B885+1,'TC Rent Limits'!$B$1:$I$1,1,FALSE)+1,FALSE),IF(P849="state",VLOOKUP(IF($H885&gt;0,CONCATENATE($H885*100," ",$P$8),CONCATENATE($H885," ",$P$8)),'Rent Limit'!A:L,HLOOKUP(Form!$E885,'Rent Limit'!$E$1:$L$1,1,FALSE)+4,FALSE),"")))</f>
        <v/>
      </c>
    </row>
    <row r="886" spans="1:20" x14ac:dyDescent="0.25">
      <c r="A886" s="79"/>
      <c r="B886" s="79"/>
      <c r="C886" s="79"/>
      <c r="D886" s="79"/>
      <c r="E886" s="79"/>
      <c r="F886" s="79"/>
      <c r="G886" s="79"/>
      <c r="H886" s="80"/>
      <c r="I886" s="79"/>
      <c r="J886" s="79"/>
      <c r="K886" s="79"/>
      <c r="L886" s="79"/>
      <c r="M886" s="79"/>
      <c r="N886" s="79"/>
      <c r="O886" s="79"/>
      <c r="P886" s="79"/>
      <c r="Q886" s="79"/>
      <c r="S886" s="57" t="str">
        <f>IF($P$7="LIHTC",IF(ISBLANK($G886),"",VLOOKUP(IF($H886&gt;0,CONCATENATE($H886*100," ",$P$8),CONCATENATE($H886," ",$P$8)),'TC Income Limits'!A:I,HLOOKUP(Form!$E886,'TC Income Limits'!$B$1:$I$1,1,FALSE)+1,FALSE)),IF(ISBLANK($L886),"",VLOOKUP(IF($H886&gt;0,CONCATENATE($H886*100," ",$P$8),CONCATENATE($H886," ",$P$8)),'Income Limit'!A:L,HLOOKUP(Form!$E886,'Income Limit'!$E$1:$L$1,1,FALSE)+4,FALSE)))</f>
        <v/>
      </c>
      <c r="T886" s="92" t="str">
        <f>IF(OR(ISBLANK(B886),ISBLANK(E886),ISBLANK(G886),ISBLANK(H886),ISBLANK(L886),ISBLANK(P850)),"",IF(P850="lihtc", VLOOKUP(IF($H886&gt;0,CONCATENATE($H886*100," ",$P$8),CONCATENATE($H886," ",$P$8)),'TC Rent Limits'!A:I,HLOOKUP(Form!$B886+1,'TC Rent Limits'!$B$1:$I$1,1,FALSE)+1,FALSE),IF(P850="state",VLOOKUP(IF($H886&gt;0,CONCATENATE($H886*100," ",$P$8),CONCATENATE($H886," ",$P$8)),'Rent Limit'!A:L,HLOOKUP(Form!$E886,'Rent Limit'!$E$1:$L$1,1,FALSE)+4,FALSE),"")))</f>
        <v/>
      </c>
    </row>
    <row r="887" spans="1:20" x14ac:dyDescent="0.25">
      <c r="A887" s="79"/>
      <c r="B887" s="79"/>
      <c r="C887" s="79"/>
      <c r="D887" s="79"/>
      <c r="E887" s="79"/>
      <c r="F887" s="79"/>
      <c r="G887" s="79"/>
      <c r="H887" s="80"/>
      <c r="I887" s="79"/>
      <c r="J887" s="79"/>
      <c r="K887" s="79"/>
      <c r="L887" s="79"/>
      <c r="M887" s="79"/>
      <c r="N887" s="79"/>
      <c r="O887" s="79"/>
      <c r="P887" s="79"/>
      <c r="Q887" s="79"/>
      <c r="S887" s="57" t="str">
        <f>IF($P$7="LIHTC",IF(ISBLANK($G887),"",VLOOKUP(IF($H887&gt;0,CONCATENATE($H887*100," ",$P$8),CONCATENATE($H887," ",$P$8)),'TC Income Limits'!A:I,HLOOKUP(Form!$E887,'TC Income Limits'!$B$1:$I$1,1,FALSE)+1,FALSE)),IF(ISBLANK($L887),"",VLOOKUP(IF($H887&gt;0,CONCATENATE($H887*100," ",$P$8),CONCATENATE($H887," ",$P$8)),'Income Limit'!A:L,HLOOKUP(Form!$E887,'Income Limit'!$E$1:$L$1,1,FALSE)+4,FALSE)))</f>
        <v/>
      </c>
      <c r="T887" s="92" t="str">
        <f>IF(OR(ISBLANK(B887),ISBLANK(E887),ISBLANK(G887),ISBLANK(H887),ISBLANK(L887),ISBLANK(P851)),"",IF(P851="lihtc", VLOOKUP(IF($H887&gt;0,CONCATENATE($H887*100," ",$P$8),CONCATENATE($H887," ",$P$8)),'TC Rent Limits'!A:I,HLOOKUP(Form!$B887+1,'TC Rent Limits'!$B$1:$I$1,1,FALSE)+1,FALSE),IF(P851="state",VLOOKUP(IF($H887&gt;0,CONCATENATE($H887*100," ",$P$8),CONCATENATE($H887," ",$P$8)),'Rent Limit'!A:L,HLOOKUP(Form!$E887,'Rent Limit'!$E$1:$L$1,1,FALSE)+4,FALSE),"")))</f>
        <v/>
      </c>
    </row>
    <row r="888" spans="1:20" x14ac:dyDescent="0.25">
      <c r="A888" s="79"/>
      <c r="B888" s="79"/>
      <c r="C888" s="79"/>
      <c r="D888" s="79"/>
      <c r="E888" s="79"/>
      <c r="F888" s="79"/>
      <c r="G888" s="79"/>
      <c r="H888" s="80"/>
      <c r="I888" s="79"/>
      <c r="J888" s="79"/>
      <c r="K888" s="79"/>
      <c r="L888" s="79"/>
      <c r="M888" s="79"/>
      <c r="N888" s="79"/>
      <c r="O888" s="79"/>
      <c r="P888" s="79"/>
      <c r="Q888" s="79"/>
      <c r="S888" s="57" t="str">
        <f>IF($P$7="LIHTC",IF(ISBLANK($G888),"",VLOOKUP(IF($H888&gt;0,CONCATENATE($H888*100," ",$P$8),CONCATENATE($H888," ",$P$8)),'TC Income Limits'!A:I,HLOOKUP(Form!$E888,'TC Income Limits'!$B$1:$I$1,1,FALSE)+1,FALSE)),IF(ISBLANK($L888),"",VLOOKUP(IF($H888&gt;0,CONCATENATE($H888*100," ",$P$8),CONCATENATE($H888," ",$P$8)),'Income Limit'!A:L,HLOOKUP(Form!$E888,'Income Limit'!$E$1:$L$1,1,FALSE)+4,FALSE)))</f>
        <v/>
      </c>
      <c r="T888" s="92" t="str">
        <f>IF(OR(ISBLANK(B888),ISBLANK(E888),ISBLANK(G888),ISBLANK(H888),ISBLANK(L888),ISBLANK(P852)),"",IF(P852="lihtc", VLOOKUP(IF($H888&gt;0,CONCATENATE($H888*100," ",$P$8),CONCATENATE($H888," ",$P$8)),'TC Rent Limits'!A:I,HLOOKUP(Form!$B888+1,'TC Rent Limits'!$B$1:$I$1,1,FALSE)+1,FALSE),IF(P852="state",VLOOKUP(IF($H888&gt;0,CONCATENATE($H888*100," ",$P$8),CONCATENATE($H888," ",$P$8)),'Rent Limit'!A:L,HLOOKUP(Form!$E888,'Rent Limit'!$E$1:$L$1,1,FALSE)+4,FALSE),"")))</f>
        <v/>
      </c>
    </row>
    <row r="889" spans="1:20" x14ac:dyDescent="0.25">
      <c r="A889" s="79"/>
      <c r="B889" s="79"/>
      <c r="C889" s="79"/>
      <c r="D889" s="79"/>
      <c r="E889" s="79"/>
      <c r="F889" s="79"/>
      <c r="G889" s="79"/>
      <c r="H889" s="80"/>
      <c r="I889" s="79"/>
      <c r="J889" s="79"/>
      <c r="K889" s="79"/>
      <c r="L889" s="79"/>
      <c r="M889" s="79"/>
      <c r="N889" s="79"/>
      <c r="O889" s="79"/>
      <c r="P889" s="79"/>
      <c r="Q889" s="79"/>
      <c r="S889" s="57" t="str">
        <f>IF($P$7="LIHTC",IF(ISBLANK($G889),"",VLOOKUP(IF($H889&gt;0,CONCATENATE($H889*100," ",$P$8),CONCATENATE($H889," ",$P$8)),'TC Income Limits'!A:I,HLOOKUP(Form!$E889,'TC Income Limits'!$B$1:$I$1,1,FALSE)+1,FALSE)),IF(ISBLANK($L889),"",VLOOKUP(IF($H889&gt;0,CONCATENATE($H889*100," ",$P$8),CONCATENATE($H889," ",$P$8)),'Income Limit'!A:L,HLOOKUP(Form!$E889,'Income Limit'!$E$1:$L$1,1,FALSE)+4,FALSE)))</f>
        <v/>
      </c>
      <c r="T889" s="92" t="str">
        <f>IF(OR(ISBLANK(B889),ISBLANK(E889),ISBLANK(G889),ISBLANK(H889),ISBLANK(L889),ISBLANK(P853)),"",IF(P853="lihtc", VLOOKUP(IF($H889&gt;0,CONCATENATE($H889*100," ",$P$8),CONCATENATE($H889," ",$P$8)),'TC Rent Limits'!A:I,HLOOKUP(Form!$B889+1,'TC Rent Limits'!$B$1:$I$1,1,FALSE)+1,FALSE),IF(P853="state",VLOOKUP(IF($H889&gt;0,CONCATENATE($H889*100," ",$P$8),CONCATENATE($H889," ",$P$8)),'Rent Limit'!A:L,HLOOKUP(Form!$E889,'Rent Limit'!$E$1:$L$1,1,FALSE)+4,FALSE),"")))</f>
        <v/>
      </c>
    </row>
    <row r="890" spans="1:20" x14ac:dyDescent="0.25">
      <c r="A890" s="79"/>
      <c r="B890" s="79"/>
      <c r="C890" s="79"/>
      <c r="D890" s="79"/>
      <c r="E890" s="79"/>
      <c r="F890" s="79"/>
      <c r="G890" s="79"/>
      <c r="H890" s="80"/>
      <c r="I890" s="79"/>
      <c r="J890" s="79"/>
      <c r="K890" s="79"/>
      <c r="L890" s="79"/>
      <c r="M890" s="79"/>
      <c r="N890" s="79"/>
      <c r="O890" s="79"/>
      <c r="P890" s="79"/>
      <c r="Q890" s="79"/>
      <c r="S890" s="57" t="str">
        <f>IF($P$7="LIHTC",IF(ISBLANK($G890),"",VLOOKUP(IF($H890&gt;0,CONCATENATE($H890*100," ",$P$8),CONCATENATE($H890," ",$P$8)),'TC Income Limits'!A:I,HLOOKUP(Form!$E890,'TC Income Limits'!$B$1:$I$1,1,FALSE)+1,FALSE)),IF(ISBLANK($L890),"",VLOOKUP(IF($H890&gt;0,CONCATENATE($H890*100," ",$P$8),CONCATENATE($H890," ",$P$8)),'Income Limit'!A:L,HLOOKUP(Form!$E890,'Income Limit'!$E$1:$L$1,1,FALSE)+4,FALSE)))</f>
        <v/>
      </c>
      <c r="T890" s="92" t="str">
        <f>IF(OR(ISBLANK(B890),ISBLANK(E890),ISBLANK(G890),ISBLANK(H890),ISBLANK(L890),ISBLANK(P854)),"",IF(P854="lihtc", VLOOKUP(IF($H890&gt;0,CONCATENATE($H890*100," ",$P$8),CONCATENATE($H890," ",$P$8)),'TC Rent Limits'!A:I,HLOOKUP(Form!$B890+1,'TC Rent Limits'!$B$1:$I$1,1,FALSE)+1,FALSE),IF(P854="state",VLOOKUP(IF($H890&gt;0,CONCATENATE($H890*100," ",$P$8),CONCATENATE($H890," ",$P$8)),'Rent Limit'!A:L,HLOOKUP(Form!$E890,'Rent Limit'!$E$1:$L$1,1,FALSE)+4,FALSE),"")))</f>
        <v/>
      </c>
    </row>
    <row r="891" spans="1:20" x14ac:dyDescent="0.25">
      <c r="A891" s="79"/>
      <c r="B891" s="79"/>
      <c r="C891" s="79"/>
      <c r="D891" s="79"/>
      <c r="E891" s="79"/>
      <c r="F891" s="79"/>
      <c r="G891" s="79"/>
      <c r="H891" s="80"/>
      <c r="I891" s="79"/>
      <c r="J891" s="79"/>
      <c r="K891" s="79"/>
      <c r="L891" s="79"/>
      <c r="M891" s="79"/>
      <c r="N891" s="79"/>
      <c r="O891" s="79"/>
      <c r="P891" s="79"/>
      <c r="Q891" s="79"/>
      <c r="S891" s="57" t="str">
        <f>IF($P$7="LIHTC",IF(ISBLANK($G891),"",VLOOKUP(IF($H891&gt;0,CONCATENATE($H891*100," ",$P$8),CONCATENATE($H891," ",$P$8)),'TC Income Limits'!A:I,HLOOKUP(Form!$E891,'TC Income Limits'!$B$1:$I$1,1,FALSE)+1,FALSE)),IF(ISBLANK($L891),"",VLOOKUP(IF($H891&gt;0,CONCATENATE($H891*100," ",$P$8),CONCATENATE($H891," ",$P$8)),'Income Limit'!A:L,HLOOKUP(Form!$E891,'Income Limit'!$E$1:$L$1,1,FALSE)+4,FALSE)))</f>
        <v/>
      </c>
      <c r="T891" s="92" t="str">
        <f>IF(OR(ISBLANK(B891),ISBLANK(E891),ISBLANK(G891),ISBLANK(H891),ISBLANK(L891),ISBLANK(P855)),"",IF(P855="lihtc", VLOOKUP(IF($H891&gt;0,CONCATENATE($H891*100," ",$P$8),CONCATENATE($H891," ",$P$8)),'TC Rent Limits'!A:I,HLOOKUP(Form!$B891+1,'TC Rent Limits'!$B$1:$I$1,1,FALSE)+1,FALSE),IF(P855="state",VLOOKUP(IF($H891&gt;0,CONCATENATE($H891*100," ",$P$8),CONCATENATE($H891," ",$P$8)),'Rent Limit'!A:L,HLOOKUP(Form!$E891,'Rent Limit'!$E$1:$L$1,1,FALSE)+4,FALSE),"")))</f>
        <v/>
      </c>
    </row>
    <row r="892" spans="1:20" x14ac:dyDescent="0.25">
      <c r="A892" s="79"/>
      <c r="B892" s="79"/>
      <c r="C892" s="79"/>
      <c r="D892" s="79"/>
      <c r="E892" s="79"/>
      <c r="F892" s="79"/>
      <c r="G892" s="79"/>
      <c r="H892" s="80"/>
      <c r="I892" s="79"/>
      <c r="J892" s="79"/>
      <c r="K892" s="79"/>
      <c r="L892" s="79"/>
      <c r="M892" s="79"/>
      <c r="N892" s="79"/>
      <c r="O892" s="79"/>
      <c r="P892" s="79"/>
      <c r="Q892" s="79"/>
      <c r="S892" s="57" t="str">
        <f>IF($P$7="LIHTC",IF(ISBLANK($G892),"",VLOOKUP(IF($H892&gt;0,CONCATENATE($H892*100," ",$P$8),CONCATENATE($H892," ",$P$8)),'TC Income Limits'!A:I,HLOOKUP(Form!$E892,'TC Income Limits'!$B$1:$I$1,1,FALSE)+1,FALSE)),IF(ISBLANK($L892),"",VLOOKUP(IF($H892&gt;0,CONCATENATE($H892*100," ",$P$8),CONCATENATE($H892," ",$P$8)),'Income Limit'!A:L,HLOOKUP(Form!$E892,'Income Limit'!$E$1:$L$1,1,FALSE)+4,FALSE)))</f>
        <v/>
      </c>
      <c r="T892" s="92" t="str">
        <f>IF(OR(ISBLANK(B892),ISBLANK(E892),ISBLANK(G892),ISBLANK(H892),ISBLANK(L892),ISBLANK(P856)),"",IF(P856="lihtc", VLOOKUP(IF($H892&gt;0,CONCATENATE($H892*100," ",$P$8),CONCATENATE($H892," ",$P$8)),'TC Rent Limits'!A:I,HLOOKUP(Form!$B892+1,'TC Rent Limits'!$B$1:$I$1,1,FALSE)+1,FALSE),IF(P856="state",VLOOKUP(IF($H892&gt;0,CONCATENATE($H892*100," ",$P$8),CONCATENATE($H892," ",$P$8)),'Rent Limit'!A:L,HLOOKUP(Form!$E892,'Rent Limit'!$E$1:$L$1,1,FALSE)+4,FALSE),"")))</f>
        <v/>
      </c>
    </row>
    <row r="893" spans="1:20" x14ac:dyDescent="0.25">
      <c r="A893" s="79"/>
      <c r="B893" s="79"/>
      <c r="C893" s="79"/>
      <c r="D893" s="79"/>
      <c r="E893" s="79"/>
      <c r="F893" s="79"/>
      <c r="G893" s="79"/>
      <c r="H893" s="80"/>
      <c r="I893" s="79"/>
      <c r="J893" s="79"/>
      <c r="K893" s="79"/>
      <c r="L893" s="79"/>
      <c r="M893" s="79"/>
      <c r="N893" s="79"/>
      <c r="O893" s="79"/>
      <c r="P893" s="79"/>
      <c r="Q893" s="79"/>
      <c r="S893" s="57" t="str">
        <f>IF($P$7="LIHTC",IF(ISBLANK($G893),"",VLOOKUP(IF($H893&gt;0,CONCATENATE($H893*100," ",$P$8),CONCATENATE($H893," ",$P$8)),'TC Income Limits'!A:I,HLOOKUP(Form!$E893,'TC Income Limits'!$B$1:$I$1,1,FALSE)+1,FALSE)),IF(ISBLANK($L893),"",VLOOKUP(IF($H893&gt;0,CONCATENATE($H893*100," ",$P$8),CONCATENATE($H893," ",$P$8)),'Income Limit'!A:L,HLOOKUP(Form!$E893,'Income Limit'!$E$1:$L$1,1,FALSE)+4,FALSE)))</f>
        <v/>
      </c>
      <c r="T893" s="92" t="str">
        <f>IF(OR(ISBLANK(B893),ISBLANK(E893),ISBLANK(G893),ISBLANK(H893),ISBLANK(L893),ISBLANK(P857)),"",IF(P857="lihtc", VLOOKUP(IF($H893&gt;0,CONCATENATE($H893*100," ",$P$8),CONCATENATE($H893," ",$P$8)),'TC Rent Limits'!A:I,HLOOKUP(Form!$B893+1,'TC Rent Limits'!$B$1:$I$1,1,FALSE)+1,FALSE),IF(P857="state",VLOOKUP(IF($H893&gt;0,CONCATENATE($H893*100," ",$P$8),CONCATENATE($H893," ",$P$8)),'Rent Limit'!A:L,HLOOKUP(Form!$E893,'Rent Limit'!$E$1:$L$1,1,FALSE)+4,FALSE),"")))</f>
        <v/>
      </c>
    </row>
    <row r="894" spans="1:20" x14ac:dyDescent="0.25">
      <c r="A894" s="79"/>
      <c r="B894" s="79"/>
      <c r="C894" s="79"/>
      <c r="D894" s="79"/>
      <c r="E894" s="79"/>
      <c r="F894" s="79"/>
      <c r="G894" s="79"/>
      <c r="H894" s="80"/>
      <c r="I894" s="79"/>
      <c r="J894" s="79"/>
      <c r="K894" s="79"/>
      <c r="L894" s="79"/>
      <c r="M894" s="79"/>
      <c r="N894" s="79"/>
      <c r="O894" s="79"/>
      <c r="P894" s="79"/>
      <c r="Q894" s="79"/>
      <c r="S894" s="57" t="str">
        <f>IF($P$7="LIHTC",IF(ISBLANK($G894),"",VLOOKUP(IF($H894&gt;0,CONCATENATE($H894*100," ",$P$8),CONCATENATE($H894," ",$P$8)),'TC Income Limits'!A:I,HLOOKUP(Form!$E894,'TC Income Limits'!$B$1:$I$1,1,FALSE)+1,FALSE)),IF(ISBLANK($L894),"",VLOOKUP(IF($H894&gt;0,CONCATENATE($H894*100," ",$P$8),CONCATENATE($H894," ",$P$8)),'Income Limit'!A:L,HLOOKUP(Form!$E894,'Income Limit'!$E$1:$L$1,1,FALSE)+4,FALSE)))</f>
        <v/>
      </c>
      <c r="T894" s="92" t="str">
        <f>IF(OR(ISBLANK(B894),ISBLANK(E894),ISBLANK(G894),ISBLANK(H894),ISBLANK(L894),ISBLANK(P858)),"",IF(P858="lihtc", VLOOKUP(IF($H894&gt;0,CONCATENATE($H894*100," ",$P$8),CONCATENATE($H894," ",$P$8)),'TC Rent Limits'!A:I,HLOOKUP(Form!$B894+1,'TC Rent Limits'!$B$1:$I$1,1,FALSE)+1,FALSE),IF(P858="state",VLOOKUP(IF($H894&gt;0,CONCATENATE($H894*100," ",$P$8),CONCATENATE($H894," ",$P$8)),'Rent Limit'!A:L,HLOOKUP(Form!$E894,'Rent Limit'!$E$1:$L$1,1,FALSE)+4,FALSE),"")))</f>
        <v/>
      </c>
    </row>
    <row r="895" spans="1:20" x14ac:dyDescent="0.25">
      <c r="A895" s="79"/>
      <c r="B895" s="79"/>
      <c r="C895" s="79"/>
      <c r="D895" s="79"/>
      <c r="E895" s="79"/>
      <c r="F895" s="79"/>
      <c r="G895" s="79"/>
      <c r="H895" s="80"/>
      <c r="I895" s="79"/>
      <c r="J895" s="79"/>
      <c r="K895" s="79"/>
      <c r="L895" s="79"/>
      <c r="M895" s="79"/>
      <c r="N895" s="79"/>
      <c r="O895" s="79"/>
      <c r="P895" s="79"/>
      <c r="Q895" s="79"/>
      <c r="S895" s="57" t="str">
        <f>IF($P$7="LIHTC",IF(ISBLANK($G895),"",VLOOKUP(IF($H895&gt;0,CONCATENATE($H895*100," ",$P$8),CONCATENATE($H895," ",$P$8)),'TC Income Limits'!A:I,HLOOKUP(Form!$E895,'TC Income Limits'!$B$1:$I$1,1,FALSE)+1,FALSE)),IF(ISBLANK($L895),"",VLOOKUP(IF($H895&gt;0,CONCATENATE($H895*100," ",$P$8),CONCATENATE($H895," ",$P$8)),'Income Limit'!A:L,HLOOKUP(Form!$E895,'Income Limit'!$E$1:$L$1,1,FALSE)+4,FALSE)))</f>
        <v/>
      </c>
      <c r="T895" s="92" t="str">
        <f>IF(OR(ISBLANK(B895),ISBLANK(E895),ISBLANK(G895),ISBLANK(H895),ISBLANK(L895),ISBLANK(P859)),"",IF(P859="lihtc", VLOOKUP(IF($H895&gt;0,CONCATENATE($H895*100," ",$P$8),CONCATENATE($H895," ",$P$8)),'TC Rent Limits'!A:I,HLOOKUP(Form!$B895+1,'TC Rent Limits'!$B$1:$I$1,1,FALSE)+1,FALSE),IF(P859="state",VLOOKUP(IF($H895&gt;0,CONCATENATE($H895*100," ",$P$8),CONCATENATE($H895," ",$P$8)),'Rent Limit'!A:L,HLOOKUP(Form!$E895,'Rent Limit'!$E$1:$L$1,1,FALSE)+4,FALSE),"")))</f>
        <v/>
      </c>
    </row>
    <row r="896" spans="1:20" x14ac:dyDescent="0.25">
      <c r="A896" s="79"/>
      <c r="B896" s="79"/>
      <c r="C896" s="79"/>
      <c r="D896" s="79"/>
      <c r="E896" s="79"/>
      <c r="F896" s="79"/>
      <c r="G896" s="79"/>
      <c r="H896" s="80"/>
      <c r="I896" s="79"/>
      <c r="J896" s="79"/>
      <c r="K896" s="79"/>
      <c r="L896" s="79"/>
      <c r="M896" s="79"/>
      <c r="N896" s="79"/>
      <c r="O896" s="79"/>
      <c r="P896" s="79"/>
      <c r="Q896" s="79"/>
      <c r="S896" s="57" t="str">
        <f>IF($P$7="LIHTC",IF(ISBLANK($G896),"",VLOOKUP(IF($H896&gt;0,CONCATENATE($H896*100," ",$P$8),CONCATENATE($H896," ",$P$8)),'TC Income Limits'!A:I,HLOOKUP(Form!$E896,'TC Income Limits'!$B$1:$I$1,1,FALSE)+1,FALSE)),IF(ISBLANK($L896),"",VLOOKUP(IF($H896&gt;0,CONCATENATE($H896*100," ",$P$8),CONCATENATE($H896," ",$P$8)),'Income Limit'!A:L,HLOOKUP(Form!$E896,'Income Limit'!$E$1:$L$1,1,FALSE)+4,FALSE)))</f>
        <v/>
      </c>
      <c r="T896" s="92" t="str">
        <f>IF(OR(ISBLANK(B896),ISBLANK(E896),ISBLANK(G896),ISBLANK(H896),ISBLANK(L896),ISBLANK(P860)),"",IF(P860="lihtc", VLOOKUP(IF($H896&gt;0,CONCATENATE($H896*100," ",$P$8),CONCATENATE($H896," ",$P$8)),'TC Rent Limits'!A:I,HLOOKUP(Form!$B896+1,'TC Rent Limits'!$B$1:$I$1,1,FALSE)+1,FALSE),IF(P860="state",VLOOKUP(IF($H896&gt;0,CONCATENATE($H896*100," ",$P$8),CONCATENATE($H896," ",$P$8)),'Rent Limit'!A:L,HLOOKUP(Form!$E896,'Rent Limit'!$E$1:$L$1,1,FALSE)+4,FALSE),"")))</f>
        <v/>
      </c>
    </row>
    <row r="897" spans="1:20" x14ac:dyDescent="0.25">
      <c r="A897" s="79"/>
      <c r="B897" s="79"/>
      <c r="C897" s="79"/>
      <c r="D897" s="79"/>
      <c r="E897" s="79"/>
      <c r="F897" s="79"/>
      <c r="G897" s="79"/>
      <c r="H897" s="80"/>
      <c r="I897" s="79"/>
      <c r="J897" s="79"/>
      <c r="K897" s="79"/>
      <c r="L897" s="79"/>
      <c r="M897" s="79"/>
      <c r="N897" s="79"/>
      <c r="O897" s="79"/>
      <c r="P897" s="79"/>
      <c r="Q897" s="79"/>
      <c r="S897" s="57" t="str">
        <f>IF($P$7="LIHTC",IF(ISBLANK($G897),"",VLOOKUP(IF($H897&gt;0,CONCATENATE($H897*100," ",$P$8),CONCATENATE($H897," ",$P$8)),'TC Income Limits'!A:I,HLOOKUP(Form!$E897,'TC Income Limits'!$B$1:$I$1,1,FALSE)+1,FALSE)),IF(ISBLANK($L897),"",VLOOKUP(IF($H897&gt;0,CONCATENATE($H897*100," ",$P$8),CONCATENATE($H897," ",$P$8)),'Income Limit'!A:L,HLOOKUP(Form!$E897,'Income Limit'!$E$1:$L$1,1,FALSE)+4,FALSE)))</f>
        <v/>
      </c>
      <c r="T897" s="92" t="str">
        <f>IF(OR(ISBLANK(B897),ISBLANK(E897),ISBLANK(G897),ISBLANK(H897),ISBLANK(L897),ISBLANK(P861)),"",IF(P861="lihtc", VLOOKUP(IF($H897&gt;0,CONCATENATE($H897*100," ",$P$8),CONCATENATE($H897," ",$P$8)),'TC Rent Limits'!A:I,HLOOKUP(Form!$B897+1,'TC Rent Limits'!$B$1:$I$1,1,FALSE)+1,FALSE),IF(P861="state",VLOOKUP(IF($H897&gt;0,CONCATENATE($H897*100," ",$P$8),CONCATENATE($H897," ",$P$8)),'Rent Limit'!A:L,HLOOKUP(Form!$E897,'Rent Limit'!$E$1:$L$1,1,FALSE)+4,FALSE),"")))</f>
        <v/>
      </c>
    </row>
    <row r="898" spans="1:20" x14ac:dyDescent="0.25">
      <c r="A898" s="79"/>
      <c r="B898" s="79"/>
      <c r="C898" s="79"/>
      <c r="D898" s="79"/>
      <c r="E898" s="79"/>
      <c r="F898" s="79"/>
      <c r="G898" s="79"/>
      <c r="H898" s="80"/>
      <c r="I898" s="79"/>
      <c r="J898" s="79"/>
      <c r="K898" s="79"/>
      <c r="L898" s="79"/>
      <c r="M898" s="79"/>
      <c r="N898" s="79"/>
      <c r="O898" s="79"/>
      <c r="P898" s="79"/>
      <c r="Q898" s="79"/>
      <c r="S898" s="57" t="str">
        <f>IF($P$7="LIHTC",IF(ISBLANK($G898),"",VLOOKUP(IF($H898&gt;0,CONCATENATE($H898*100," ",$P$8),CONCATENATE($H898," ",$P$8)),'TC Income Limits'!A:I,HLOOKUP(Form!$E898,'TC Income Limits'!$B$1:$I$1,1,FALSE)+1,FALSE)),IF(ISBLANK($L898),"",VLOOKUP(IF($H898&gt;0,CONCATENATE($H898*100," ",$P$8),CONCATENATE($H898," ",$P$8)),'Income Limit'!A:L,HLOOKUP(Form!$E898,'Income Limit'!$E$1:$L$1,1,FALSE)+4,FALSE)))</f>
        <v/>
      </c>
      <c r="T898" s="92" t="str">
        <f>IF(OR(ISBLANK(B898),ISBLANK(E898),ISBLANK(G898),ISBLANK(H898),ISBLANK(L898),ISBLANK(P862)),"",IF(P862="lihtc", VLOOKUP(IF($H898&gt;0,CONCATENATE($H898*100," ",$P$8),CONCATENATE($H898," ",$P$8)),'TC Rent Limits'!A:I,HLOOKUP(Form!$B898+1,'TC Rent Limits'!$B$1:$I$1,1,FALSE)+1,FALSE),IF(P862="state",VLOOKUP(IF($H898&gt;0,CONCATENATE($H898*100," ",$P$8),CONCATENATE($H898," ",$P$8)),'Rent Limit'!A:L,HLOOKUP(Form!$E898,'Rent Limit'!$E$1:$L$1,1,FALSE)+4,FALSE),"")))</f>
        <v/>
      </c>
    </row>
    <row r="899" spans="1:20" x14ac:dyDescent="0.25">
      <c r="A899" s="79"/>
      <c r="B899" s="79"/>
      <c r="C899" s="79"/>
      <c r="D899" s="79"/>
      <c r="E899" s="79"/>
      <c r="F899" s="79"/>
      <c r="G899" s="79"/>
      <c r="H899" s="80"/>
      <c r="I899" s="79"/>
      <c r="J899" s="79"/>
      <c r="K899" s="79"/>
      <c r="L899" s="79"/>
      <c r="M899" s="79"/>
      <c r="N899" s="79"/>
      <c r="O899" s="79"/>
      <c r="P899" s="79"/>
      <c r="Q899" s="79"/>
      <c r="S899" s="57" t="str">
        <f>IF($P$7="LIHTC",IF(ISBLANK($G899),"",VLOOKUP(IF($H899&gt;0,CONCATENATE($H899*100," ",$P$8),CONCATENATE($H899," ",$P$8)),'TC Income Limits'!A:I,HLOOKUP(Form!$E899,'TC Income Limits'!$B$1:$I$1,1,FALSE)+1,FALSE)),IF(ISBLANK($L899),"",VLOOKUP(IF($H899&gt;0,CONCATENATE($H899*100," ",$P$8),CONCATENATE($H899," ",$P$8)),'Income Limit'!A:L,HLOOKUP(Form!$E899,'Income Limit'!$E$1:$L$1,1,FALSE)+4,FALSE)))</f>
        <v/>
      </c>
      <c r="T899" s="92" t="str">
        <f>IF(OR(ISBLANK(B899),ISBLANK(E899),ISBLANK(G899),ISBLANK(H899),ISBLANK(L899),ISBLANK(P863)),"",IF(P863="lihtc", VLOOKUP(IF($H899&gt;0,CONCATENATE($H899*100," ",$P$8),CONCATENATE($H899," ",$P$8)),'TC Rent Limits'!A:I,HLOOKUP(Form!$B899+1,'TC Rent Limits'!$B$1:$I$1,1,FALSE)+1,FALSE),IF(P863="state",VLOOKUP(IF($H899&gt;0,CONCATENATE($H899*100," ",$P$8),CONCATENATE($H899," ",$P$8)),'Rent Limit'!A:L,HLOOKUP(Form!$E899,'Rent Limit'!$E$1:$L$1,1,FALSE)+4,FALSE),"")))</f>
        <v/>
      </c>
    </row>
    <row r="900" spans="1:20" x14ac:dyDescent="0.25">
      <c r="A900" s="79"/>
      <c r="B900" s="79"/>
      <c r="C900" s="79"/>
      <c r="D900" s="79"/>
      <c r="E900" s="79"/>
      <c r="F900" s="79"/>
      <c r="G900" s="79"/>
      <c r="H900" s="80"/>
      <c r="I900" s="79"/>
      <c r="J900" s="79"/>
      <c r="K900" s="79"/>
      <c r="L900" s="79"/>
      <c r="M900" s="79"/>
      <c r="N900" s="79"/>
      <c r="O900" s="79"/>
      <c r="P900" s="79"/>
      <c r="Q900" s="79"/>
      <c r="S900" s="57" t="str">
        <f>IF($P$7="LIHTC",IF(ISBLANK($G900),"",VLOOKUP(IF($H900&gt;0,CONCATENATE($H900*100," ",$P$8),CONCATENATE($H900," ",$P$8)),'TC Income Limits'!A:I,HLOOKUP(Form!$E900,'TC Income Limits'!$B$1:$I$1,1,FALSE)+1,FALSE)),IF(ISBLANK($L900),"",VLOOKUP(IF($H900&gt;0,CONCATENATE($H900*100," ",$P$8),CONCATENATE($H900," ",$P$8)),'Income Limit'!A:L,HLOOKUP(Form!$E900,'Income Limit'!$E$1:$L$1,1,FALSE)+4,FALSE)))</f>
        <v/>
      </c>
      <c r="T900" s="92" t="str">
        <f>IF(OR(ISBLANK(B900),ISBLANK(E900),ISBLANK(G900),ISBLANK(H900),ISBLANK(L900),ISBLANK(P864)),"",IF(P864="lihtc", VLOOKUP(IF($H900&gt;0,CONCATENATE($H900*100," ",$P$8),CONCATENATE($H900," ",$P$8)),'TC Rent Limits'!A:I,HLOOKUP(Form!$B900+1,'TC Rent Limits'!$B$1:$I$1,1,FALSE)+1,FALSE),IF(P864="state",VLOOKUP(IF($H900&gt;0,CONCATENATE($H900*100," ",$P$8),CONCATENATE($H900," ",$P$8)),'Rent Limit'!A:L,HLOOKUP(Form!$E900,'Rent Limit'!$E$1:$L$1,1,FALSE)+4,FALSE),"")))</f>
        <v/>
      </c>
    </row>
    <row r="901" spans="1:20" x14ac:dyDescent="0.25">
      <c r="A901" s="79"/>
      <c r="B901" s="79"/>
      <c r="C901" s="79"/>
      <c r="D901" s="79"/>
      <c r="E901" s="79"/>
      <c r="F901" s="79"/>
      <c r="G901" s="79"/>
      <c r="H901" s="80"/>
      <c r="I901" s="79"/>
      <c r="J901" s="79"/>
      <c r="K901" s="79"/>
      <c r="L901" s="79"/>
      <c r="M901" s="79"/>
      <c r="N901" s="79"/>
      <c r="O901" s="79"/>
      <c r="P901" s="79"/>
      <c r="Q901" s="79"/>
      <c r="S901" s="57" t="str">
        <f>IF($P$7="LIHTC",IF(ISBLANK($G901),"",VLOOKUP(IF($H901&gt;0,CONCATENATE($H901*100," ",$P$8),CONCATENATE($H901," ",$P$8)),'TC Income Limits'!A:I,HLOOKUP(Form!$E901,'TC Income Limits'!$B$1:$I$1,1,FALSE)+1,FALSE)),IF(ISBLANK($L901),"",VLOOKUP(IF($H901&gt;0,CONCATENATE($H901*100," ",$P$8),CONCATENATE($H901," ",$P$8)),'Income Limit'!A:L,HLOOKUP(Form!$E901,'Income Limit'!$E$1:$L$1,1,FALSE)+4,FALSE)))</f>
        <v/>
      </c>
      <c r="T901" s="92" t="str">
        <f>IF(OR(ISBLANK(B901),ISBLANK(E901),ISBLANK(G901),ISBLANK(H901),ISBLANK(L901),ISBLANK(P865)),"",IF(P865="lihtc", VLOOKUP(IF($H901&gt;0,CONCATENATE($H901*100," ",$P$8),CONCATENATE($H901," ",$P$8)),'TC Rent Limits'!A:I,HLOOKUP(Form!$B901+1,'TC Rent Limits'!$B$1:$I$1,1,FALSE)+1,FALSE),IF(P865="state",VLOOKUP(IF($H901&gt;0,CONCATENATE($H901*100," ",$P$8),CONCATENATE($H901," ",$P$8)),'Rent Limit'!A:L,HLOOKUP(Form!$E901,'Rent Limit'!$E$1:$L$1,1,FALSE)+4,FALSE),"")))</f>
        <v/>
      </c>
    </row>
    <row r="902" spans="1:20" x14ac:dyDescent="0.25">
      <c r="A902" s="79"/>
      <c r="B902" s="79"/>
      <c r="C902" s="79"/>
      <c r="D902" s="79"/>
      <c r="E902" s="79"/>
      <c r="F902" s="79"/>
      <c r="G902" s="79"/>
      <c r="H902" s="80"/>
      <c r="I902" s="79"/>
      <c r="J902" s="79"/>
      <c r="K902" s="79"/>
      <c r="L902" s="79"/>
      <c r="M902" s="79"/>
      <c r="N902" s="79"/>
      <c r="O902" s="79"/>
      <c r="P902" s="79"/>
      <c r="Q902" s="79"/>
      <c r="S902" s="57" t="str">
        <f>IF($P$7="LIHTC",IF(ISBLANK($G902),"",VLOOKUP(IF($H902&gt;0,CONCATENATE($H902*100," ",$P$8),CONCATENATE($H902," ",$P$8)),'TC Income Limits'!A:I,HLOOKUP(Form!$E902,'TC Income Limits'!$B$1:$I$1,1,FALSE)+1,FALSE)),IF(ISBLANK($L902),"",VLOOKUP(IF($H902&gt;0,CONCATENATE($H902*100," ",$P$8),CONCATENATE($H902," ",$P$8)),'Income Limit'!A:L,HLOOKUP(Form!$E902,'Income Limit'!$E$1:$L$1,1,FALSE)+4,FALSE)))</f>
        <v/>
      </c>
      <c r="T902" s="92" t="str">
        <f>IF(OR(ISBLANK(B902),ISBLANK(E902),ISBLANK(G902),ISBLANK(H902),ISBLANK(L902),ISBLANK(P866)),"",IF(P866="lihtc", VLOOKUP(IF($H902&gt;0,CONCATENATE($H902*100," ",$P$8),CONCATENATE($H902," ",$P$8)),'TC Rent Limits'!A:I,HLOOKUP(Form!$B902+1,'TC Rent Limits'!$B$1:$I$1,1,FALSE)+1,FALSE),IF(P866="state",VLOOKUP(IF($H902&gt;0,CONCATENATE($H902*100," ",$P$8),CONCATENATE($H902," ",$P$8)),'Rent Limit'!A:L,HLOOKUP(Form!$E902,'Rent Limit'!$E$1:$L$1,1,FALSE)+4,FALSE),"")))</f>
        <v/>
      </c>
    </row>
    <row r="903" spans="1:20" x14ac:dyDescent="0.25">
      <c r="A903" s="79"/>
      <c r="B903" s="79"/>
      <c r="C903" s="79"/>
      <c r="D903" s="79"/>
      <c r="E903" s="79"/>
      <c r="F903" s="79"/>
      <c r="G903" s="79"/>
      <c r="H903" s="80"/>
      <c r="I903" s="79"/>
      <c r="J903" s="79"/>
      <c r="K903" s="79"/>
      <c r="L903" s="79"/>
      <c r="M903" s="79"/>
      <c r="N903" s="79"/>
      <c r="O903" s="79"/>
      <c r="P903" s="79"/>
      <c r="Q903" s="79"/>
      <c r="S903" s="57" t="str">
        <f>IF($P$7="LIHTC",IF(ISBLANK($G903),"",VLOOKUP(IF($H903&gt;0,CONCATENATE($H903*100," ",$P$8),CONCATENATE($H903," ",$P$8)),'TC Income Limits'!A:I,HLOOKUP(Form!$E903,'TC Income Limits'!$B$1:$I$1,1,FALSE)+1,FALSE)),IF(ISBLANK($L903),"",VLOOKUP(IF($H903&gt;0,CONCATENATE($H903*100," ",$P$8),CONCATENATE($H903," ",$P$8)),'Income Limit'!A:L,HLOOKUP(Form!$E903,'Income Limit'!$E$1:$L$1,1,FALSE)+4,FALSE)))</f>
        <v/>
      </c>
      <c r="T903" s="92" t="str">
        <f>IF(OR(ISBLANK(B903),ISBLANK(E903),ISBLANK(G903),ISBLANK(H903),ISBLANK(L903),ISBLANK(P867)),"",IF(P867="lihtc", VLOOKUP(IF($H903&gt;0,CONCATENATE($H903*100," ",$P$8),CONCATENATE($H903," ",$P$8)),'TC Rent Limits'!A:I,HLOOKUP(Form!$B903+1,'TC Rent Limits'!$B$1:$I$1,1,FALSE)+1,FALSE),IF(P867="state",VLOOKUP(IF($H903&gt;0,CONCATENATE($H903*100," ",$P$8),CONCATENATE($H903," ",$P$8)),'Rent Limit'!A:L,HLOOKUP(Form!$E903,'Rent Limit'!$E$1:$L$1,1,FALSE)+4,FALSE),"")))</f>
        <v/>
      </c>
    </row>
    <row r="904" spans="1:20" x14ac:dyDescent="0.25">
      <c r="A904" s="79"/>
      <c r="B904" s="79"/>
      <c r="C904" s="79"/>
      <c r="D904" s="79"/>
      <c r="E904" s="79"/>
      <c r="F904" s="79"/>
      <c r="G904" s="79"/>
      <c r="H904" s="80"/>
      <c r="I904" s="79"/>
      <c r="J904" s="79"/>
      <c r="K904" s="79"/>
      <c r="L904" s="79"/>
      <c r="M904" s="79"/>
      <c r="N904" s="79"/>
      <c r="O904" s="79"/>
      <c r="P904" s="79"/>
      <c r="Q904" s="79"/>
      <c r="S904" s="57" t="str">
        <f>IF($P$7="LIHTC",IF(ISBLANK($G904),"",VLOOKUP(IF($H904&gt;0,CONCATENATE($H904*100," ",$P$8),CONCATENATE($H904," ",$P$8)),'TC Income Limits'!A:I,HLOOKUP(Form!$E904,'TC Income Limits'!$B$1:$I$1,1,FALSE)+1,FALSE)),IF(ISBLANK($L904),"",VLOOKUP(IF($H904&gt;0,CONCATENATE($H904*100," ",$P$8),CONCATENATE($H904," ",$P$8)),'Income Limit'!A:L,HLOOKUP(Form!$E904,'Income Limit'!$E$1:$L$1,1,FALSE)+4,FALSE)))</f>
        <v/>
      </c>
      <c r="T904" s="92" t="str">
        <f>IF(OR(ISBLANK(B904),ISBLANK(E904),ISBLANK(G904),ISBLANK(H904),ISBLANK(L904),ISBLANK(P868)),"",IF(P868="lihtc", VLOOKUP(IF($H904&gt;0,CONCATENATE($H904*100," ",$P$8),CONCATENATE($H904," ",$P$8)),'TC Rent Limits'!A:I,HLOOKUP(Form!$B904+1,'TC Rent Limits'!$B$1:$I$1,1,FALSE)+1,FALSE),IF(P868="state",VLOOKUP(IF($H904&gt;0,CONCATENATE($H904*100," ",$P$8),CONCATENATE($H904," ",$P$8)),'Rent Limit'!A:L,HLOOKUP(Form!$E904,'Rent Limit'!$E$1:$L$1,1,FALSE)+4,FALSE),"")))</f>
        <v/>
      </c>
    </row>
    <row r="905" spans="1:20" x14ac:dyDescent="0.25">
      <c r="A905" s="79"/>
      <c r="B905" s="79"/>
      <c r="C905" s="79"/>
      <c r="D905" s="79"/>
      <c r="E905" s="79"/>
      <c r="F905" s="79"/>
      <c r="G905" s="79"/>
      <c r="H905" s="80"/>
      <c r="I905" s="79"/>
      <c r="J905" s="79"/>
      <c r="K905" s="79"/>
      <c r="L905" s="79"/>
      <c r="M905" s="79"/>
      <c r="N905" s="79"/>
      <c r="O905" s="79"/>
      <c r="P905" s="79"/>
      <c r="Q905" s="79"/>
      <c r="S905" s="57" t="str">
        <f>IF($P$7="LIHTC",IF(ISBLANK($G905),"",VLOOKUP(IF($H905&gt;0,CONCATENATE($H905*100," ",$P$8),CONCATENATE($H905," ",$P$8)),'TC Income Limits'!A:I,HLOOKUP(Form!$E905,'TC Income Limits'!$B$1:$I$1,1,FALSE)+1,FALSE)),IF(ISBLANK($L905),"",VLOOKUP(IF($H905&gt;0,CONCATENATE($H905*100," ",$P$8),CONCATENATE($H905," ",$P$8)),'Income Limit'!A:L,HLOOKUP(Form!$E905,'Income Limit'!$E$1:$L$1,1,FALSE)+4,FALSE)))</f>
        <v/>
      </c>
      <c r="T905" s="92" t="str">
        <f>IF(OR(ISBLANK(B905),ISBLANK(E905),ISBLANK(G905),ISBLANK(H905),ISBLANK(L905),ISBLANK(P869)),"",IF(P869="lihtc", VLOOKUP(IF($H905&gt;0,CONCATENATE($H905*100," ",$P$8),CONCATENATE($H905," ",$P$8)),'TC Rent Limits'!A:I,HLOOKUP(Form!$B905+1,'TC Rent Limits'!$B$1:$I$1,1,FALSE)+1,FALSE),IF(P869="state",VLOOKUP(IF($H905&gt;0,CONCATENATE($H905*100," ",$P$8),CONCATENATE($H905," ",$P$8)),'Rent Limit'!A:L,HLOOKUP(Form!$E905,'Rent Limit'!$E$1:$L$1,1,FALSE)+4,FALSE),"")))</f>
        <v/>
      </c>
    </row>
    <row r="906" spans="1:20" x14ac:dyDescent="0.25">
      <c r="A906" s="79"/>
      <c r="B906" s="79"/>
      <c r="C906" s="79"/>
      <c r="D906" s="79"/>
      <c r="E906" s="79"/>
      <c r="F906" s="79"/>
      <c r="G906" s="79"/>
      <c r="H906" s="80"/>
      <c r="I906" s="79"/>
      <c r="J906" s="79"/>
      <c r="K906" s="79"/>
      <c r="L906" s="79"/>
      <c r="M906" s="79"/>
      <c r="N906" s="79"/>
      <c r="O906" s="79"/>
      <c r="P906" s="79"/>
      <c r="Q906" s="79"/>
      <c r="S906" s="57" t="str">
        <f>IF($P$7="LIHTC",IF(ISBLANK($G906),"",VLOOKUP(IF($H906&gt;0,CONCATENATE($H906*100," ",$P$8),CONCATENATE($H906," ",$P$8)),'TC Income Limits'!A:I,HLOOKUP(Form!$E906,'TC Income Limits'!$B$1:$I$1,1,FALSE)+1,FALSE)),IF(ISBLANK($L906),"",VLOOKUP(IF($H906&gt;0,CONCATENATE($H906*100," ",$P$8),CONCATENATE($H906," ",$P$8)),'Income Limit'!A:L,HLOOKUP(Form!$E906,'Income Limit'!$E$1:$L$1,1,FALSE)+4,FALSE)))</f>
        <v/>
      </c>
      <c r="T906" s="92" t="str">
        <f>IF(OR(ISBLANK(B906),ISBLANK(E906),ISBLANK(G906),ISBLANK(H906),ISBLANK(L906),ISBLANK(P870)),"",IF(P870="lihtc", VLOOKUP(IF($H906&gt;0,CONCATENATE($H906*100," ",$P$8),CONCATENATE($H906," ",$P$8)),'TC Rent Limits'!A:I,HLOOKUP(Form!$B906+1,'TC Rent Limits'!$B$1:$I$1,1,FALSE)+1,FALSE),IF(P870="state",VLOOKUP(IF($H906&gt;0,CONCATENATE($H906*100," ",$P$8),CONCATENATE($H906," ",$P$8)),'Rent Limit'!A:L,HLOOKUP(Form!$E906,'Rent Limit'!$E$1:$L$1,1,FALSE)+4,FALSE),"")))</f>
        <v/>
      </c>
    </row>
    <row r="907" spans="1:20" x14ac:dyDescent="0.25">
      <c r="A907" s="79"/>
      <c r="B907" s="79"/>
      <c r="C907" s="79"/>
      <c r="D907" s="79"/>
      <c r="E907" s="79"/>
      <c r="F907" s="79"/>
      <c r="G907" s="79"/>
      <c r="H907" s="80"/>
      <c r="I907" s="79"/>
      <c r="J907" s="79"/>
      <c r="K907" s="79"/>
      <c r="L907" s="79"/>
      <c r="M907" s="79"/>
      <c r="N907" s="79"/>
      <c r="O907" s="79"/>
      <c r="P907" s="79"/>
      <c r="Q907" s="79"/>
      <c r="S907" s="57" t="str">
        <f>IF($P$7="LIHTC",IF(ISBLANK($G907),"",VLOOKUP(IF($H907&gt;0,CONCATENATE($H907*100," ",$P$8),CONCATENATE($H907," ",$P$8)),'TC Income Limits'!A:I,HLOOKUP(Form!$E907,'TC Income Limits'!$B$1:$I$1,1,FALSE)+1,FALSE)),IF(ISBLANK($L907),"",VLOOKUP(IF($H907&gt;0,CONCATENATE($H907*100," ",$P$8),CONCATENATE($H907," ",$P$8)),'Income Limit'!A:L,HLOOKUP(Form!$E907,'Income Limit'!$E$1:$L$1,1,FALSE)+4,FALSE)))</f>
        <v/>
      </c>
      <c r="T907" s="92" t="str">
        <f>IF(OR(ISBLANK(B907),ISBLANK(E907),ISBLANK(G907),ISBLANK(H907),ISBLANK(L907),ISBLANK(P871)),"",IF(P871="lihtc", VLOOKUP(IF($H907&gt;0,CONCATENATE($H907*100," ",$P$8),CONCATENATE($H907," ",$P$8)),'TC Rent Limits'!A:I,HLOOKUP(Form!$B907+1,'TC Rent Limits'!$B$1:$I$1,1,FALSE)+1,FALSE),IF(P871="state",VLOOKUP(IF($H907&gt;0,CONCATENATE($H907*100," ",$P$8),CONCATENATE($H907," ",$P$8)),'Rent Limit'!A:L,HLOOKUP(Form!$E907,'Rent Limit'!$E$1:$L$1,1,FALSE)+4,FALSE),"")))</f>
        <v/>
      </c>
    </row>
    <row r="908" spans="1:20" x14ac:dyDescent="0.25">
      <c r="A908" s="79"/>
      <c r="B908" s="79"/>
      <c r="C908" s="79"/>
      <c r="D908" s="79"/>
      <c r="E908" s="79"/>
      <c r="F908" s="79"/>
      <c r="G908" s="79"/>
      <c r="H908" s="80"/>
      <c r="I908" s="79"/>
      <c r="J908" s="79"/>
      <c r="K908" s="79"/>
      <c r="L908" s="79"/>
      <c r="M908" s="79"/>
      <c r="N908" s="79"/>
      <c r="O908" s="79"/>
      <c r="P908" s="79"/>
      <c r="Q908" s="79"/>
      <c r="S908" s="57" t="str">
        <f>IF($P$7="LIHTC",IF(ISBLANK($G908),"",VLOOKUP(IF($H908&gt;0,CONCATENATE($H908*100," ",$P$8),CONCATENATE($H908," ",$P$8)),'TC Income Limits'!A:I,HLOOKUP(Form!$E908,'TC Income Limits'!$B$1:$I$1,1,FALSE)+1,FALSE)),IF(ISBLANK($L908),"",VLOOKUP(IF($H908&gt;0,CONCATENATE($H908*100," ",$P$8),CONCATENATE($H908," ",$P$8)),'Income Limit'!A:L,HLOOKUP(Form!$E908,'Income Limit'!$E$1:$L$1,1,FALSE)+4,FALSE)))</f>
        <v/>
      </c>
      <c r="T908" s="92" t="str">
        <f>IF(OR(ISBLANK(B908),ISBLANK(E908),ISBLANK(G908),ISBLANK(H908),ISBLANK(L908),ISBLANK(P872)),"",IF(P872="lihtc", VLOOKUP(IF($H908&gt;0,CONCATENATE($H908*100," ",$P$8),CONCATENATE($H908," ",$P$8)),'TC Rent Limits'!A:I,HLOOKUP(Form!$B908+1,'TC Rent Limits'!$B$1:$I$1,1,FALSE)+1,FALSE),IF(P872="state",VLOOKUP(IF($H908&gt;0,CONCATENATE($H908*100," ",$P$8),CONCATENATE($H908," ",$P$8)),'Rent Limit'!A:L,HLOOKUP(Form!$E908,'Rent Limit'!$E$1:$L$1,1,FALSE)+4,FALSE),"")))</f>
        <v/>
      </c>
    </row>
    <row r="909" spans="1:20" x14ac:dyDescent="0.25">
      <c r="A909" s="79"/>
      <c r="B909" s="79"/>
      <c r="C909" s="79"/>
      <c r="D909" s="79"/>
      <c r="E909" s="79"/>
      <c r="F909" s="79"/>
      <c r="G909" s="79"/>
      <c r="H909" s="80"/>
      <c r="I909" s="79"/>
      <c r="J909" s="79"/>
      <c r="K909" s="79"/>
      <c r="L909" s="79"/>
      <c r="M909" s="79"/>
      <c r="N909" s="79"/>
      <c r="O909" s="79"/>
      <c r="P909" s="79"/>
      <c r="Q909" s="79"/>
      <c r="S909" s="57" t="str">
        <f>IF($P$7="LIHTC",IF(ISBLANK($G909),"",VLOOKUP(IF($H909&gt;0,CONCATENATE($H909*100," ",$P$8),CONCATENATE($H909," ",$P$8)),'TC Income Limits'!A:I,HLOOKUP(Form!$E909,'TC Income Limits'!$B$1:$I$1,1,FALSE)+1,FALSE)),IF(ISBLANK($L909),"",VLOOKUP(IF($H909&gt;0,CONCATENATE($H909*100," ",$P$8),CONCATENATE($H909," ",$P$8)),'Income Limit'!A:L,HLOOKUP(Form!$E909,'Income Limit'!$E$1:$L$1,1,FALSE)+4,FALSE)))</f>
        <v/>
      </c>
      <c r="T909" s="92" t="str">
        <f>IF(OR(ISBLANK(B909),ISBLANK(E909),ISBLANK(G909),ISBLANK(H909),ISBLANK(L909),ISBLANK(P873)),"",IF(P873="lihtc", VLOOKUP(IF($H909&gt;0,CONCATENATE($H909*100," ",$P$8),CONCATENATE($H909," ",$P$8)),'TC Rent Limits'!A:I,HLOOKUP(Form!$B909+1,'TC Rent Limits'!$B$1:$I$1,1,FALSE)+1,FALSE),IF(P873="state",VLOOKUP(IF($H909&gt;0,CONCATENATE($H909*100," ",$P$8),CONCATENATE($H909," ",$P$8)),'Rent Limit'!A:L,HLOOKUP(Form!$E909,'Rent Limit'!$E$1:$L$1,1,FALSE)+4,FALSE),"")))</f>
        <v/>
      </c>
    </row>
    <row r="910" spans="1:20" x14ac:dyDescent="0.25">
      <c r="A910" s="79"/>
      <c r="B910" s="79"/>
      <c r="C910" s="79"/>
      <c r="D910" s="79"/>
      <c r="E910" s="79"/>
      <c r="F910" s="79"/>
      <c r="G910" s="79"/>
      <c r="H910" s="80"/>
      <c r="I910" s="79"/>
      <c r="J910" s="79"/>
      <c r="K910" s="79"/>
      <c r="L910" s="79"/>
      <c r="M910" s="79"/>
      <c r="N910" s="79"/>
      <c r="O910" s="79"/>
      <c r="P910" s="79"/>
      <c r="Q910" s="79"/>
      <c r="S910" s="57" t="str">
        <f>IF($P$7="LIHTC",IF(ISBLANK($G910),"",VLOOKUP(IF($H910&gt;0,CONCATENATE($H910*100," ",$P$8),CONCATENATE($H910," ",$P$8)),'TC Income Limits'!A:I,HLOOKUP(Form!$E910,'TC Income Limits'!$B$1:$I$1,1,FALSE)+1,FALSE)),IF(ISBLANK($L910),"",VLOOKUP(IF($H910&gt;0,CONCATENATE($H910*100," ",$P$8),CONCATENATE($H910," ",$P$8)),'Income Limit'!A:L,HLOOKUP(Form!$E910,'Income Limit'!$E$1:$L$1,1,FALSE)+4,FALSE)))</f>
        <v/>
      </c>
      <c r="T910" s="92" t="str">
        <f>IF(OR(ISBLANK(B910),ISBLANK(E910),ISBLANK(G910),ISBLANK(H910),ISBLANK(L910),ISBLANK(P874)),"",IF(P874="lihtc", VLOOKUP(IF($H910&gt;0,CONCATENATE($H910*100," ",$P$8),CONCATENATE($H910," ",$P$8)),'TC Rent Limits'!A:I,HLOOKUP(Form!$B910+1,'TC Rent Limits'!$B$1:$I$1,1,FALSE)+1,FALSE),IF(P874="state",VLOOKUP(IF($H910&gt;0,CONCATENATE($H910*100," ",$P$8),CONCATENATE($H910," ",$P$8)),'Rent Limit'!A:L,HLOOKUP(Form!$E910,'Rent Limit'!$E$1:$L$1,1,FALSE)+4,FALSE),"")))</f>
        <v/>
      </c>
    </row>
    <row r="911" spans="1:20" x14ac:dyDescent="0.25">
      <c r="A911" s="79"/>
      <c r="B911" s="79"/>
      <c r="C911" s="79"/>
      <c r="D911" s="79"/>
      <c r="E911" s="79"/>
      <c r="F911" s="79"/>
      <c r="G911" s="79"/>
      <c r="H911" s="80"/>
      <c r="I911" s="79"/>
      <c r="J911" s="79"/>
      <c r="K911" s="79"/>
      <c r="L911" s="79"/>
      <c r="M911" s="79"/>
      <c r="N911" s="79"/>
      <c r="O911" s="79"/>
      <c r="P911" s="79"/>
      <c r="Q911" s="79"/>
      <c r="S911" s="57" t="str">
        <f>IF($P$7="LIHTC",IF(ISBLANK($G911),"",VLOOKUP(IF($H911&gt;0,CONCATENATE($H911*100," ",$P$8),CONCATENATE($H911," ",$P$8)),'TC Income Limits'!A:I,HLOOKUP(Form!$E911,'TC Income Limits'!$B$1:$I$1,1,FALSE)+1,FALSE)),IF(ISBLANK($L911),"",VLOOKUP(IF($H911&gt;0,CONCATENATE($H911*100," ",$P$8),CONCATENATE($H911," ",$P$8)),'Income Limit'!A:L,HLOOKUP(Form!$E911,'Income Limit'!$E$1:$L$1,1,FALSE)+4,FALSE)))</f>
        <v/>
      </c>
      <c r="T911" s="92" t="str">
        <f>IF(OR(ISBLANK(B911),ISBLANK(E911),ISBLANK(G911),ISBLANK(H911),ISBLANK(L911),ISBLANK(P875)),"",IF(P875="lihtc", VLOOKUP(IF($H911&gt;0,CONCATENATE($H911*100," ",$P$8),CONCATENATE($H911," ",$P$8)),'TC Rent Limits'!A:I,HLOOKUP(Form!$B911+1,'TC Rent Limits'!$B$1:$I$1,1,FALSE)+1,FALSE),IF(P875="state",VLOOKUP(IF($H911&gt;0,CONCATENATE($H911*100," ",$P$8),CONCATENATE($H911," ",$P$8)),'Rent Limit'!A:L,HLOOKUP(Form!$E911,'Rent Limit'!$E$1:$L$1,1,FALSE)+4,FALSE),"")))</f>
        <v/>
      </c>
    </row>
    <row r="912" spans="1:20" x14ac:dyDescent="0.25">
      <c r="A912" s="79"/>
      <c r="B912" s="79"/>
      <c r="C912" s="79"/>
      <c r="D912" s="79"/>
      <c r="E912" s="79"/>
      <c r="F912" s="79"/>
      <c r="G912" s="79"/>
      <c r="H912" s="80"/>
      <c r="I912" s="79"/>
      <c r="J912" s="79"/>
      <c r="K912" s="79"/>
      <c r="L912" s="79"/>
      <c r="M912" s="79"/>
      <c r="N912" s="79"/>
      <c r="O912" s="79"/>
      <c r="P912" s="79"/>
      <c r="Q912" s="79"/>
      <c r="S912" s="57" t="str">
        <f>IF($P$7="LIHTC",IF(ISBLANK($G912),"",VLOOKUP(IF($H912&gt;0,CONCATENATE($H912*100," ",$P$8),CONCATENATE($H912," ",$P$8)),'TC Income Limits'!A:I,HLOOKUP(Form!$E912,'TC Income Limits'!$B$1:$I$1,1,FALSE)+1,FALSE)),IF(ISBLANK($L912),"",VLOOKUP(IF($H912&gt;0,CONCATENATE($H912*100," ",$P$8),CONCATENATE($H912," ",$P$8)),'Income Limit'!A:L,HLOOKUP(Form!$E912,'Income Limit'!$E$1:$L$1,1,FALSE)+4,FALSE)))</f>
        <v/>
      </c>
      <c r="T912" s="92" t="str">
        <f>IF(OR(ISBLANK(B912),ISBLANK(E912),ISBLANK(G912),ISBLANK(H912),ISBLANK(L912),ISBLANK(P876)),"",IF(P876="lihtc", VLOOKUP(IF($H912&gt;0,CONCATENATE($H912*100," ",$P$8),CONCATENATE($H912," ",$P$8)),'TC Rent Limits'!A:I,HLOOKUP(Form!$B912+1,'TC Rent Limits'!$B$1:$I$1,1,FALSE)+1,FALSE),IF(P876="state",VLOOKUP(IF($H912&gt;0,CONCATENATE($H912*100," ",$P$8),CONCATENATE($H912," ",$P$8)),'Rent Limit'!A:L,HLOOKUP(Form!$E912,'Rent Limit'!$E$1:$L$1,1,FALSE)+4,FALSE),"")))</f>
        <v/>
      </c>
    </row>
    <row r="913" spans="1:20" x14ac:dyDescent="0.25">
      <c r="A913" s="79"/>
      <c r="B913" s="79"/>
      <c r="C913" s="79"/>
      <c r="D913" s="79"/>
      <c r="E913" s="79"/>
      <c r="F913" s="79"/>
      <c r="G913" s="79"/>
      <c r="H913" s="80"/>
      <c r="I913" s="79"/>
      <c r="J913" s="79"/>
      <c r="K913" s="79"/>
      <c r="L913" s="79"/>
      <c r="M913" s="79"/>
      <c r="N913" s="79"/>
      <c r="O913" s="79"/>
      <c r="P913" s="79"/>
      <c r="Q913" s="79"/>
      <c r="S913" s="57" t="str">
        <f>IF($P$7="LIHTC",IF(ISBLANK($G913),"",VLOOKUP(IF($H913&gt;0,CONCATENATE($H913*100," ",$P$8),CONCATENATE($H913," ",$P$8)),'TC Income Limits'!A:I,HLOOKUP(Form!$E913,'TC Income Limits'!$B$1:$I$1,1,FALSE)+1,FALSE)),IF(ISBLANK($L913),"",VLOOKUP(IF($H913&gt;0,CONCATENATE($H913*100," ",$P$8),CONCATENATE($H913," ",$P$8)),'Income Limit'!A:L,HLOOKUP(Form!$E913,'Income Limit'!$E$1:$L$1,1,FALSE)+4,FALSE)))</f>
        <v/>
      </c>
      <c r="T913" s="92" t="str">
        <f>IF(OR(ISBLANK(B913),ISBLANK(E913),ISBLANK(G913),ISBLANK(H913),ISBLANK(L913),ISBLANK(P877)),"",IF(P877="lihtc", VLOOKUP(IF($H913&gt;0,CONCATENATE($H913*100," ",$P$8),CONCATENATE($H913," ",$P$8)),'TC Rent Limits'!A:I,HLOOKUP(Form!$B913+1,'TC Rent Limits'!$B$1:$I$1,1,FALSE)+1,FALSE),IF(P877="state",VLOOKUP(IF($H913&gt;0,CONCATENATE($H913*100," ",$P$8),CONCATENATE($H913," ",$P$8)),'Rent Limit'!A:L,HLOOKUP(Form!$E913,'Rent Limit'!$E$1:$L$1,1,FALSE)+4,FALSE),"")))</f>
        <v/>
      </c>
    </row>
    <row r="914" spans="1:20" x14ac:dyDescent="0.25">
      <c r="A914" s="79"/>
      <c r="B914" s="79"/>
      <c r="C914" s="79"/>
      <c r="D914" s="79"/>
      <c r="E914" s="79"/>
      <c r="F914" s="79"/>
      <c r="G914" s="79"/>
      <c r="H914" s="80"/>
      <c r="I914" s="79"/>
      <c r="J914" s="79"/>
      <c r="K914" s="79"/>
      <c r="L914" s="79"/>
      <c r="M914" s="79"/>
      <c r="N914" s="79"/>
      <c r="O914" s="79"/>
      <c r="P914" s="79"/>
      <c r="Q914" s="79"/>
      <c r="S914" s="57" t="str">
        <f>IF($P$7="LIHTC",IF(ISBLANK($G914),"",VLOOKUP(IF($H914&gt;0,CONCATENATE($H914*100," ",$P$8),CONCATENATE($H914," ",$P$8)),'TC Income Limits'!A:I,HLOOKUP(Form!$E914,'TC Income Limits'!$B$1:$I$1,1,FALSE)+1,FALSE)),IF(ISBLANK($L914),"",VLOOKUP(IF($H914&gt;0,CONCATENATE($H914*100," ",$P$8),CONCATENATE($H914," ",$P$8)),'Income Limit'!A:L,HLOOKUP(Form!$E914,'Income Limit'!$E$1:$L$1,1,FALSE)+4,FALSE)))</f>
        <v/>
      </c>
      <c r="T914" s="92" t="str">
        <f>IF(OR(ISBLANK(B914),ISBLANK(E914),ISBLANK(G914),ISBLANK(H914),ISBLANK(L914),ISBLANK(P878)),"",IF(P878="lihtc", VLOOKUP(IF($H914&gt;0,CONCATENATE($H914*100," ",$P$8),CONCATENATE($H914," ",$P$8)),'TC Rent Limits'!A:I,HLOOKUP(Form!$B914+1,'TC Rent Limits'!$B$1:$I$1,1,FALSE)+1,FALSE),IF(P878="state",VLOOKUP(IF($H914&gt;0,CONCATENATE($H914*100," ",$P$8),CONCATENATE($H914," ",$P$8)),'Rent Limit'!A:L,HLOOKUP(Form!$E914,'Rent Limit'!$E$1:$L$1,1,FALSE)+4,FALSE),"")))</f>
        <v/>
      </c>
    </row>
    <row r="915" spans="1:20" x14ac:dyDescent="0.25">
      <c r="A915" s="79"/>
      <c r="B915" s="79"/>
      <c r="C915" s="79"/>
      <c r="D915" s="79"/>
      <c r="E915" s="79"/>
      <c r="F915" s="79"/>
      <c r="G915" s="79"/>
      <c r="H915" s="80"/>
      <c r="I915" s="79"/>
      <c r="J915" s="79"/>
      <c r="K915" s="79"/>
      <c r="L915" s="79"/>
      <c r="M915" s="79"/>
      <c r="N915" s="79"/>
      <c r="O915" s="79"/>
      <c r="P915" s="79"/>
      <c r="Q915" s="79"/>
      <c r="S915" s="57" t="str">
        <f>IF($P$7="LIHTC",IF(ISBLANK($G915),"",VLOOKUP(IF($H915&gt;0,CONCATENATE($H915*100," ",$P$8),CONCATENATE($H915," ",$P$8)),'TC Income Limits'!A:I,HLOOKUP(Form!$E915,'TC Income Limits'!$B$1:$I$1,1,FALSE)+1,FALSE)),IF(ISBLANK($L915),"",VLOOKUP(IF($H915&gt;0,CONCATENATE($H915*100," ",$P$8),CONCATENATE($H915," ",$P$8)),'Income Limit'!A:L,HLOOKUP(Form!$E915,'Income Limit'!$E$1:$L$1,1,FALSE)+4,FALSE)))</f>
        <v/>
      </c>
      <c r="T915" s="92" t="str">
        <f>IF(OR(ISBLANK(B915),ISBLANK(E915),ISBLANK(G915),ISBLANK(H915),ISBLANK(L915),ISBLANK(P879)),"",IF(P879="lihtc", VLOOKUP(IF($H915&gt;0,CONCATENATE($H915*100," ",$P$8),CONCATENATE($H915," ",$P$8)),'TC Rent Limits'!A:I,HLOOKUP(Form!$B915+1,'TC Rent Limits'!$B$1:$I$1,1,FALSE)+1,FALSE),IF(P879="state",VLOOKUP(IF($H915&gt;0,CONCATENATE($H915*100," ",$P$8),CONCATENATE($H915," ",$P$8)),'Rent Limit'!A:L,HLOOKUP(Form!$E915,'Rent Limit'!$E$1:$L$1,1,FALSE)+4,FALSE),"")))</f>
        <v/>
      </c>
    </row>
    <row r="916" spans="1:20" x14ac:dyDescent="0.25">
      <c r="A916" s="79"/>
      <c r="B916" s="79"/>
      <c r="C916" s="79"/>
      <c r="D916" s="79"/>
      <c r="E916" s="79"/>
      <c r="F916" s="79"/>
      <c r="G916" s="79"/>
      <c r="H916" s="80"/>
      <c r="I916" s="79"/>
      <c r="J916" s="79"/>
      <c r="K916" s="79"/>
      <c r="L916" s="79"/>
      <c r="M916" s="79"/>
      <c r="N916" s="79"/>
      <c r="O916" s="79"/>
      <c r="P916" s="79"/>
      <c r="Q916" s="79"/>
      <c r="S916" s="57" t="str">
        <f>IF($P$7="LIHTC",IF(ISBLANK($G916),"",VLOOKUP(IF($H916&gt;0,CONCATENATE($H916*100," ",$P$8),CONCATENATE($H916," ",$P$8)),'TC Income Limits'!A:I,HLOOKUP(Form!$E916,'TC Income Limits'!$B$1:$I$1,1,FALSE)+1,FALSE)),IF(ISBLANK($L916),"",VLOOKUP(IF($H916&gt;0,CONCATENATE($H916*100," ",$P$8),CONCATENATE($H916," ",$P$8)),'Income Limit'!A:L,HLOOKUP(Form!$E916,'Income Limit'!$E$1:$L$1,1,FALSE)+4,FALSE)))</f>
        <v/>
      </c>
      <c r="T916" s="92" t="str">
        <f>IF(OR(ISBLANK(B916),ISBLANK(E916),ISBLANK(G916),ISBLANK(H916),ISBLANK(L916),ISBLANK(P880)),"",IF(P880="lihtc", VLOOKUP(IF($H916&gt;0,CONCATENATE($H916*100," ",$P$8),CONCATENATE($H916," ",$P$8)),'TC Rent Limits'!A:I,HLOOKUP(Form!$B916+1,'TC Rent Limits'!$B$1:$I$1,1,FALSE)+1,FALSE),IF(P880="state",VLOOKUP(IF($H916&gt;0,CONCATENATE($H916*100," ",$P$8),CONCATENATE($H916," ",$P$8)),'Rent Limit'!A:L,HLOOKUP(Form!$E916,'Rent Limit'!$E$1:$L$1,1,FALSE)+4,FALSE),"")))</f>
        <v/>
      </c>
    </row>
    <row r="917" spans="1:20" x14ac:dyDescent="0.25">
      <c r="A917" s="79"/>
      <c r="B917" s="79"/>
      <c r="C917" s="79"/>
      <c r="D917" s="79"/>
      <c r="E917" s="79"/>
      <c r="F917" s="79"/>
      <c r="G917" s="79"/>
      <c r="H917" s="80"/>
      <c r="I917" s="79"/>
      <c r="J917" s="79"/>
      <c r="K917" s="79"/>
      <c r="L917" s="79"/>
      <c r="M917" s="79"/>
      <c r="N917" s="79"/>
      <c r="O917" s="79"/>
      <c r="P917" s="79"/>
      <c r="Q917" s="79"/>
      <c r="S917" s="57" t="str">
        <f>IF($P$7="LIHTC",IF(ISBLANK($G917),"",VLOOKUP(IF($H917&gt;0,CONCATENATE($H917*100," ",$P$8),CONCATENATE($H917," ",$P$8)),'TC Income Limits'!A:I,HLOOKUP(Form!$E917,'TC Income Limits'!$B$1:$I$1,1,FALSE)+1,FALSE)),IF(ISBLANK($L917),"",VLOOKUP(IF($H917&gt;0,CONCATENATE($H917*100," ",$P$8),CONCATENATE($H917," ",$P$8)),'Income Limit'!A:L,HLOOKUP(Form!$E917,'Income Limit'!$E$1:$L$1,1,FALSE)+4,FALSE)))</f>
        <v/>
      </c>
      <c r="T917" s="92" t="str">
        <f>IF(OR(ISBLANK(B917),ISBLANK(E917),ISBLANK(G917),ISBLANK(H917),ISBLANK(L917),ISBLANK(P881)),"",IF(P881="lihtc", VLOOKUP(IF($H917&gt;0,CONCATENATE($H917*100," ",$P$8),CONCATENATE($H917," ",$P$8)),'TC Rent Limits'!A:I,HLOOKUP(Form!$B917+1,'TC Rent Limits'!$B$1:$I$1,1,FALSE)+1,FALSE),IF(P881="state",VLOOKUP(IF($H917&gt;0,CONCATENATE($H917*100," ",$P$8),CONCATENATE($H917," ",$P$8)),'Rent Limit'!A:L,HLOOKUP(Form!$E917,'Rent Limit'!$E$1:$L$1,1,FALSE)+4,FALSE),"")))</f>
        <v/>
      </c>
    </row>
    <row r="918" spans="1:20" x14ac:dyDescent="0.25">
      <c r="A918" s="79"/>
      <c r="B918" s="79"/>
      <c r="C918" s="79"/>
      <c r="D918" s="79"/>
      <c r="E918" s="79"/>
      <c r="F918" s="79"/>
      <c r="G918" s="79"/>
      <c r="H918" s="80"/>
      <c r="I918" s="79"/>
      <c r="J918" s="79"/>
      <c r="K918" s="79"/>
      <c r="L918" s="79"/>
      <c r="M918" s="79"/>
      <c r="N918" s="79"/>
      <c r="O918" s="79"/>
      <c r="P918" s="79"/>
      <c r="Q918" s="79"/>
      <c r="S918" s="57" t="str">
        <f>IF($P$7="LIHTC",IF(ISBLANK($G918),"",VLOOKUP(IF($H918&gt;0,CONCATENATE($H918*100," ",$P$8),CONCATENATE($H918," ",$P$8)),'TC Income Limits'!A:I,HLOOKUP(Form!$E918,'TC Income Limits'!$B$1:$I$1,1,FALSE)+1,FALSE)),IF(ISBLANK($L918),"",VLOOKUP(IF($H918&gt;0,CONCATENATE($H918*100," ",$P$8),CONCATENATE($H918," ",$P$8)),'Income Limit'!A:L,HLOOKUP(Form!$E918,'Income Limit'!$E$1:$L$1,1,FALSE)+4,FALSE)))</f>
        <v/>
      </c>
      <c r="T918" s="92" t="str">
        <f>IF(OR(ISBLANK(B918),ISBLANK(E918),ISBLANK(G918),ISBLANK(H918),ISBLANK(L918),ISBLANK(P882)),"",IF(P882="lihtc", VLOOKUP(IF($H918&gt;0,CONCATENATE($H918*100," ",$P$8),CONCATENATE($H918," ",$P$8)),'TC Rent Limits'!A:I,HLOOKUP(Form!$B918+1,'TC Rent Limits'!$B$1:$I$1,1,FALSE)+1,FALSE),IF(P882="state",VLOOKUP(IF($H918&gt;0,CONCATENATE($H918*100," ",$P$8),CONCATENATE($H918," ",$P$8)),'Rent Limit'!A:L,HLOOKUP(Form!$E918,'Rent Limit'!$E$1:$L$1,1,FALSE)+4,FALSE),"")))</f>
        <v/>
      </c>
    </row>
    <row r="919" spans="1:20" x14ac:dyDescent="0.25">
      <c r="A919" s="79"/>
      <c r="B919" s="79"/>
      <c r="C919" s="79"/>
      <c r="D919" s="79"/>
      <c r="E919" s="79"/>
      <c r="F919" s="79"/>
      <c r="G919" s="79"/>
      <c r="H919" s="80"/>
      <c r="I919" s="79"/>
      <c r="J919" s="79"/>
      <c r="K919" s="79"/>
      <c r="L919" s="79"/>
      <c r="M919" s="79"/>
      <c r="N919" s="79"/>
      <c r="O919" s="79"/>
      <c r="P919" s="79"/>
      <c r="Q919" s="79"/>
      <c r="S919" s="57" t="str">
        <f>IF($P$7="LIHTC",IF(ISBLANK($G919),"",VLOOKUP(IF($H919&gt;0,CONCATENATE($H919*100," ",$P$8),CONCATENATE($H919," ",$P$8)),'TC Income Limits'!A:I,HLOOKUP(Form!$E919,'TC Income Limits'!$B$1:$I$1,1,FALSE)+1,FALSE)),IF(ISBLANK($L919),"",VLOOKUP(IF($H919&gt;0,CONCATENATE($H919*100," ",$P$8),CONCATENATE($H919," ",$P$8)),'Income Limit'!A:L,HLOOKUP(Form!$E919,'Income Limit'!$E$1:$L$1,1,FALSE)+4,FALSE)))</f>
        <v/>
      </c>
      <c r="T919" s="92" t="str">
        <f>IF(OR(ISBLANK(B919),ISBLANK(E919),ISBLANK(G919),ISBLANK(H919),ISBLANK(L919),ISBLANK(P883)),"",IF(P883="lihtc", VLOOKUP(IF($H919&gt;0,CONCATENATE($H919*100," ",$P$8),CONCATENATE($H919," ",$P$8)),'TC Rent Limits'!A:I,HLOOKUP(Form!$B919+1,'TC Rent Limits'!$B$1:$I$1,1,FALSE)+1,FALSE),IF(P883="state",VLOOKUP(IF($H919&gt;0,CONCATENATE($H919*100," ",$P$8),CONCATENATE($H919," ",$P$8)),'Rent Limit'!A:L,HLOOKUP(Form!$E919,'Rent Limit'!$E$1:$L$1,1,FALSE)+4,FALSE),"")))</f>
        <v/>
      </c>
    </row>
    <row r="920" spans="1:20" x14ac:dyDescent="0.25">
      <c r="A920" s="79"/>
      <c r="B920" s="79"/>
      <c r="C920" s="79"/>
      <c r="D920" s="79"/>
      <c r="E920" s="79"/>
      <c r="F920" s="79"/>
      <c r="G920" s="79"/>
      <c r="H920" s="80"/>
      <c r="I920" s="79"/>
      <c r="J920" s="79"/>
      <c r="K920" s="79"/>
      <c r="L920" s="79"/>
      <c r="M920" s="79"/>
      <c r="N920" s="79"/>
      <c r="O920" s="79"/>
      <c r="P920" s="79"/>
      <c r="Q920" s="79"/>
      <c r="S920" s="57" t="str">
        <f>IF($P$7="LIHTC",IF(ISBLANK($G920),"",VLOOKUP(IF($H920&gt;0,CONCATENATE($H920*100," ",$P$8),CONCATENATE($H920," ",$P$8)),'TC Income Limits'!A:I,HLOOKUP(Form!$E920,'TC Income Limits'!$B$1:$I$1,1,FALSE)+1,FALSE)),IF(ISBLANK($L920),"",VLOOKUP(IF($H920&gt;0,CONCATENATE($H920*100," ",$P$8),CONCATENATE($H920," ",$P$8)),'Income Limit'!A:L,HLOOKUP(Form!$E920,'Income Limit'!$E$1:$L$1,1,FALSE)+4,FALSE)))</f>
        <v/>
      </c>
      <c r="T920" s="92" t="str">
        <f>IF(OR(ISBLANK(B920),ISBLANK(E920),ISBLANK(G920),ISBLANK(H920),ISBLANK(L920),ISBLANK(P884)),"",IF(P884="lihtc", VLOOKUP(IF($H920&gt;0,CONCATENATE($H920*100," ",$P$8),CONCATENATE($H920," ",$P$8)),'TC Rent Limits'!A:I,HLOOKUP(Form!$B920+1,'TC Rent Limits'!$B$1:$I$1,1,FALSE)+1,FALSE),IF(P884="state",VLOOKUP(IF($H920&gt;0,CONCATENATE($H920*100," ",$P$8),CONCATENATE($H920," ",$P$8)),'Rent Limit'!A:L,HLOOKUP(Form!$E920,'Rent Limit'!$E$1:$L$1,1,FALSE)+4,FALSE),"")))</f>
        <v/>
      </c>
    </row>
    <row r="921" spans="1:20" x14ac:dyDescent="0.25">
      <c r="A921" s="79"/>
      <c r="B921" s="79"/>
      <c r="C921" s="79"/>
      <c r="D921" s="79"/>
      <c r="E921" s="79"/>
      <c r="F921" s="79"/>
      <c r="G921" s="79"/>
      <c r="H921" s="80"/>
      <c r="I921" s="79"/>
      <c r="J921" s="79"/>
      <c r="K921" s="79"/>
      <c r="L921" s="79"/>
      <c r="M921" s="79"/>
      <c r="N921" s="79"/>
      <c r="O921" s="79"/>
      <c r="P921" s="79"/>
      <c r="Q921" s="79"/>
      <c r="S921" s="57" t="str">
        <f>IF($P$7="LIHTC",IF(ISBLANK($G921),"",VLOOKUP(IF($H921&gt;0,CONCATENATE($H921*100," ",$P$8),CONCATENATE($H921," ",$P$8)),'TC Income Limits'!A:I,HLOOKUP(Form!$E921,'TC Income Limits'!$B$1:$I$1,1,FALSE)+1,FALSE)),IF(ISBLANK($L921),"",VLOOKUP(IF($H921&gt;0,CONCATENATE($H921*100," ",$P$8),CONCATENATE($H921," ",$P$8)),'Income Limit'!A:L,HLOOKUP(Form!$E921,'Income Limit'!$E$1:$L$1,1,FALSE)+4,FALSE)))</f>
        <v/>
      </c>
      <c r="T921" s="92" t="str">
        <f>IF(OR(ISBLANK(B921),ISBLANK(E921),ISBLANK(G921),ISBLANK(H921),ISBLANK(L921),ISBLANK(P885)),"",IF(P885="lihtc", VLOOKUP(IF($H921&gt;0,CONCATENATE($H921*100," ",$P$8),CONCATENATE($H921," ",$P$8)),'TC Rent Limits'!A:I,HLOOKUP(Form!$B921+1,'TC Rent Limits'!$B$1:$I$1,1,FALSE)+1,FALSE),IF(P885="state",VLOOKUP(IF($H921&gt;0,CONCATENATE($H921*100," ",$P$8),CONCATENATE($H921," ",$P$8)),'Rent Limit'!A:L,HLOOKUP(Form!$E921,'Rent Limit'!$E$1:$L$1,1,FALSE)+4,FALSE),"")))</f>
        <v/>
      </c>
    </row>
    <row r="922" spans="1:20" x14ac:dyDescent="0.25">
      <c r="A922" s="79"/>
      <c r="B922" s="79"/>
      <c r="C922" s="79"/>
      <c r="D922" s="79"/>
      <c r="E922" s="79"/>
      <c r="F922" s="79"/>
      <c r="G922" s="79"/>
      <c r="H922" s="80"/>
      <c r="I922" s="79"/>
      <c r="J922" s="79"/>
      <c r="K922" s="79"/>
      <c r="L922" s="79"/>
      <c r="M922" s="79"/>
      <c r="N922" s="79"/>
      <c r="O922" s="79"/>
      <c r="P922" s="79"/>
      <c r="Q922" s="79"/>
      <c r="S922" s="57" t="str">
        <f>IF($P$7="LIHTC",IF(ISBLANK($G922),"",VLOOKUP(IF($H922&gt;0,CONCATENATE($H922*100," ",$P$8),CONCATENATE($H922," ",$P$8)),'TC Income Limits'!A:I,HLOOKUP(Form!$E922,'TC Income Limits'!$B$1:$I$1,1,FALSE)+1,FALSE)),IF(ISBLANK($L922),"",VLOOKUP(IF($H922&gt;0,CONCATENATE($H922*100," ",$P$8),CONCATENATE($H922," ",$P$8)),'Income Limit'!A:L,HLOOKUP(Form!$E922,'Income Limit'!$E$1:$L$1,1,FALSE)+4,FALSE)))</f>
        <v/>
      </c>
      <c r="T922" s="92" t="str">
        <f>IF(OR(ISBLANK(B922),ISBLANK(E922),ISBLANK(G922),ISBLANK(H922),ISBLANK(L922),ISBLANK(P886)),"",IF(P886="lihtc", VLOOKUP(IF($H922&gt;0,CONCATENATE($H922*100," ",$P$8),CONCATENATE($H922," ",$P$8)),'TC Rent Limits'!A:I,HLOOKUP(Form!$B922+1,'TC Rent Limits'!$B$1:$I$1,1,FALSE)+1,FALSE),IF(P886="state",VLOOKUP(IF($H922&gt;0,CONCATENATE($H922*100," ",$P$8),CONCATENATE($H922," ",$P$8)),'Rent Limit'!A:L,HLOOKUP(Form!$E922,'Rent Limit'!$E$1:$L$1,1,FALSE)+4,FALSE),"")))</f>
        <v/>
      </c>
    </row>
    <row r="923" spans="1:20" x14ac:dyDescent="0.25">
      <c r="A923" s="79"/>
      <c r="B923" s="79"/>
      <c r="C923" s="79"/>
      <c r="D923" s="79"/>
      <c r="E923" s="79"/>
      <c r="F923" s="79"/>
      <c r="G923" s="79"/>
      <c r="H923" s="80"/>
      <c r="I923" s="79"/>
      <c r="J923" s="79"/>
      <c r="K923" s="79"/>
      <c r="L923" s="79"/>
      <c r="M923" s="79"/>
      <c r="N923" s="79"/>
      <c r="O923" s="79"/>
      <c r="P923" s="79"/>
      <c r="Q923" s="79"/>
      <c r="S923" s="57" t="str">
        <f>IF($P$7="LIHTC",IF(ISBLANK($G923),"",VLOOKUP(IF($H923&gt;0,CONCATENATE($H923*100," ",$P$8),CONCATENATE($H923," ",$P$8)),'TC Income Limits'!A:I,HLOOKUP(Form!$E923,'TC Income Limits'!$B$1:$I$1,1,FALSE)+1,FALSE)),IF(ISBLANK($L923),"",VLOOKUP(IF($H923&gt;0,CONCATENATE($H923*100," ",$P$8),CONCATENATE($H923," ",$P$8)),'Income Limit'!A:L,HLOOKUP(Form!$E923,'Income Limit'!$E$1:$L$1,1,FALSE)+4,FALSE)))</f>
        <v/>
      </c>
      <c r="T923" s="92" t="str">
        <f>IF(OR(ISBLANK(B923),ISBLANK(E923),ISBLANK(G923),ISBLANK(H923),ISBLANK(L923),ISBLANK(P887)),"",IF(P887="lihtc", VLOOKUP(IF($H923&gt;0,CONCATENATE($H923*100," ",$P$8),CONCATENATE($H923," ",$P$8)),'TC Rent Limits'!A:I,HLOOKUP(Form!$B923+1,'TC Rent Limits'!$B$1:$I$1,1,FALSE)+1,FALSE),IF(P887="state",VLOOKUP(IF($H923&gt;0,CONCATENATE($H923*100," ",$P$8),CONCATENATE($H923," ",$P$8)),'Rent Limit'!A:L,HLOOKUP(Form!$E923,'Rent Limit'!$E$1:$L$1,1,FALSE)+4,FALSE),"")))</f>
        <v/>
      </c>
    </row>
    <row r="924" spans="1:20" x14ac:dyDescent="0.25">
      <c r="A924" s="79"/>
      <c r="B924" s="79"/>
      <c r="C924" s="79"/>
      <c r="D924" s="79"/>
      <c r="E924" s="79"/>
      <c r="F924" s="79"/>
      <c r="G924" s="79"/>
      <c r="H924" s="80"/>
      <c r="I924" s="79"/>
      <c r="J924" s="79"/>
      <c r="K924" s="79"/>
      <c r="L924" s="79"/>
      <c r="M924" s="79"/>
      <c r="N924" s="79"/>
      <c r="O924" s="79"/>
      <c r="P924" s="79"/>
      <c r="Q924" s="79"/>
      <c r="S924" s="57" t="str">
        <f>IF($P$7="LIHTC",IF(ISBLANK($G924),"",VLOOKUP(IF($H924&gt;0,CONCATENATE($H924*100," ",$P$8),CONCATENATE($H924," ",$P$8)),'TC Income Limits'!A:I,HLOOKUP(Form!$E924,'TC Income Limits'!$B$1:$I$1,1,FALSE)+1,FALSE)),IF(ISBLANK($L924),"",VLOOKUP(IF($H924&gt;0,CONCATENATE($H924*100," ",$P$8),CONCATENATE($H924," ",$P$8)),'Income Limit'!A:L,HLOOKUP(Form!$E924,'Income Limit'!$E$1:$L$1,1,FALSE)+4,FALSE)))</f>
        <v/>
      </c>
      <c r="T924" s="92" t="str">
        <f>IF(OR(ISBLANK(B924),ISBLANK(E924),ISBLANK(G924),ISBLANK(H924),ISBLANK(L924),ISBLANK(P888)),"",IF(P888="lihtc", VLOOKUP(IF($H924&gt;0,CONCATENATE($H924*100," ",$P$8),CONCATENATE($H924," ",$P$8)),'TC Rent Limits'!A:I,HLOOKUP(Form!$B924+1,'TC Rent Limits'!$B$1:$I$1,1,FALSE)+1,FALSE),IF(P888="state",VLOOKUP(IF($H924&gt;0,CONCATENATE($H924*100," ",$P$8),CONCATENATE($H924," ",$P$8)),'Rent Limit'!A:L,HLOOKUP(Form!$E924,'Rent Limit'!$E$1:$L$1,1,FALSE)+4,FALSE),"")))</f>
        <v/>
      </c>
    </row>
    <row r="925" spans="1:20" x14ac:dyDescent="0.25">
      <c r="A925" s="79"/>
      <c r="B925" s="79"/>
      <c r="C925" s="79"/>
      <c r="D925" s="79"/>
      <c r="E925" s="79"/>
      <c r="F925" s="79"/>
      <c r="G925" s="79"/>
      <c r="H925" s="80"/>
      <c r="I925" s="79"/>
      <c r="J925" s="79"/>
      <c r="K925" s="79"/>
      <c r="L925" s="79"/>
      <c r="M925" s="79"/>
      <c r="N925" s="79"/>
      <c r="O925" s="79"/>
      <c r="P925" s="79"/>
      <c r="Q925" s="79"/>
      <c r="S925" s="57" t="str">
        <f>IF($P$7="LIHTC",IF(ISBLANK($G925),"",VLOOKUP(IF($H925&gt;0,CONCATENATE($H925*100," ",$P$8),CONCATENATE($H925," ",$P$8)),'TC Income Limits'!A:I,HLOOKUP(Form!$E925,'TC Income Limits'!$B$1:$I$1,1,FALSE)+1,FALSE)),IF(ISBLANK($L925),"",VLOOKUP(IF($H925&gt;0,CONCATENATE($H925*100," ",$P$8),CONCATENATE($H925," ",$P$8)),'Income Limit'!A:L,HLOOKUP(Form!$E925,'Income Limit'!$E$1:$L$1,1,FALSE)+4,FALSE)))</f>
        <v/>
      </c>
      <c r="T925" s="92" t="str">
        <f>IF(OR(ISBLANK(B925),ISBLANK(E925),ISBLANK(G925),ISBLANK(H925),ISBLANK(L925),ISBLANK(P889)),"",IF(P889="lihtc", VLOOKUP(IF($H925&gt;0,CONCATENATE($H925*100," ",$P$8),CONCATENATE($H925," ",$P$8)),'TC Rent Limits'!A:I,HLOOKUP(Form!$B925+1,'TC Rent Limits'!$B$1:$I$1,1,FALSE)+1,FALSE),IF(P889="state",VLOOKUP(IF($H925&gt;0,CONCATENATE($H925*100," ",$P$8),CONCATENATE($H925," ",$P$8)),'Rent Limit'!A:L,HLOOKUP(Form!$E925,'Rent Limit'!$E$1:$L$1,1,FALSE)+4,FALSE),"")))</f>
        <v/>
      </c>
    </row>
    <row r="926" spans="1:20" x14ac:dyDescent="0.25">
      <c r="A926" s="79"/>
      <c r="B926" s="79"/>
      <c r="C926" s="79"/>
      <c r="D926" s="79"/>
      <c r="E926" s="79"/>
      <c r="F926" s="79"/>
      <c r="G926" s="79"/>
      <c r="H926" s="80"/>
      <c r="I926" s="79"/>
      <c r="J926" s="79"/>
      <c r="K926" s="79"/>
      <c r="L926" s="79"/>
      <c r="M926" s="79"/>
      <c r="N926" s="79"/>
      <c r="O926" s="79"/>
      <c r="P926" s="79"/>
      <c r="Q926" s="79"/>
      <c r="S926" s="57" t="str">
        <f>IF($P$7="LIHTC",IF(ISBLANK($G926),"",VLOOKUP(IF($H926&gt;0,CONCATENATE($H926*100," ",$P$8),CONCATENATE($H926," ",$P$8)),'TC Income Limits'!A:I,HLOOKUP(Form!$E926,'TC Income Limits'!$B$1:$I$1,1,FALSE)+1,FALSE)),IF(ISBLANK($L926),"",VLOOKUP(IF($H926&gt;0,CONCATENATE($H926*100," ",$P$8),CONCATENATE($H926," ",$P$8)),'Income Limit'!A:L,HLOOKUP(Form!$E926,'Income Limit'!$E$1:$L$1,1,FALSE)+4,FALSE)))</f>
        <v/>
      </c>
      <c r="T926" s="92" t="str">
        <f>IF(OR(ISBLANK(B926),ISBLANK(E926),ISBLANK(G926),ISBLANK(H926),ISBLANK(L926),ISBLANK(P890)),"",IF(P890="lihtc", VLOOKUP(IF($H926&gt;0,CONCATENATE($H926*100," ",$P$8),CONCATENATE($H926," ",$P$8)),'TC Rent Limits'!A:I,HLOOKUP(Form!$B926+1,'TC Rent Limits'!$B$1:$I$1,1,FALSE)+1,FALSE),IF(P890="state",VLOOKUP(IF($H926&gt;0,CONCATENATE($H926*100," ",$P$8),CONCATENATE($H926," ",$P$8)),'Rent Limit'!A:L,HLOOKUP(Form!$E926,'Rent Limit'!$E$1:$L$1,1,FALSE)+4,FALSE),"")))</f>
        <v/>
      </c>
    </row>
    <row r="927" spans="1:20" x14ac:dyDescent="0.25">
      <c r="A927" s="79"/>
      <c r="B927" s="79"/>
      <c r="C927" s="79"/>
      <c r="D927" s="79"/>
      <c r="E927" s="79"/>
      <c r="F927" s="79"/>
      <c r="G927" s="79"/>
      <c r="H927" s="80"/>
      <c r="I927" s="79"/>
      <c r="J927" s="79"/>
      <c r="K927" s="79"/>
      <c r="L927" s="79"/>
      <c r="M927" s="79"/>
      <c r="N927" s="79"/>
      <c r="O927" s="79"/>
      <c r="P927" s="79"/>
      <c r="Q927" s="79"/>
      <c r="S927" s="57" t="str">
        <f>IF($P$7="LIHTC",IF(ISBLANK($G927),"",VLOOKUP(IF($H927&gt;0,CONCATENATE($H927*100," ",$P$8),CONCATENATE($H927," ",$P$8)),'TC Income Limits'!A:I,HLOOKUP(Form!$E927,'TC Income Limits'!$B$1:$I$1,1,FALSE)+1,FALSE)),IF(ISBLANK($L927),"",VLOOKUP(IF($H927&gt;0,CONCATENATE($H927*100," ",$P$8),CONCATENATE($H927," ",$P$8)),'Income Limit'!A:L,HLOOKUP(Form!$E927,'Income Limit'!$E$1:$L$1,1,FALSE)+4,FALSE)))</f>
        <v/>
      </c>
      <c r="T927" s="92" t="str">
        <f>IF(OR(ISBLANK(B927),ISBLANK(E927),ISBLANK(G927),ISBLANK(H927),ISBLANK(L927),ISBLANK(P891)),"",IF(P891="lihtc", VLOOKUP(IF($H927&gt;0,CONCATENATE($H927*100," ",$P$8),CONCATENATE($H927," ",$P$8)),'TC Rent Limits'!A:I,HLOOKUP(Form!$B927+1,'TC Rent Limits'!$B$1:$I$1,1,FALSE)+1,FALSE),IF(P891="state",VLOOKUP(IF($H927&gt;0,CONCATENATE($H927*100," ",$P$8),CONCATENATE($H927," ",$P$8)),'Rent Limit'!A:L,HLOOKUP(Form!$E927,'Rent Limit'!$E$1:$L$1,1,FALSE)+4,FALSE),"")))</f>
        <v/>
      </c>
    </row>
    <row r="928" spans="1:20" x14ac:dyDescent="0.25">
      <c r="A928" s="79"/>
      <c r="B928" s="79"/>
      <c r="C928" s="79"/>
      <c r="D928" s="79"/>
      <c r="E928" s="79"/>
      <c r="F928" s="79"/>
      <c r="G928" s="79"/>
      <c r="H928" s="80"/>
      <c r="I928" s="79"/>
      <c r="J928" s="79"/>
      <c r="K928" s="79"/>
      <c r="L928" s="79"/>
      <c r="M928" s="79"/>
      <c r="N928" s="79"/>
      <c r="O928" s="79"/>
      <c r="P928" s="79"/>
      <c r="Q928" s="79"/>
      <c r="S928" s="57" t="str">
        <f>IF($P$7="LIHTC",IF(ISBLANK($G928),"",VLOOKUP(IF($H928&gt;0,CONCATENATE($H928*100," ",$P$8),CONCATENATE($H928," ",$P$8)),'TC Income Limits'!A:I,HLOOKUP(Form!$E928,'TC Income Limits'!$B$1:$I$1,1,FALSE)+1,FALSE)),IF(ISBLANK($L928),"",VLOOKUP(IF($H928&gt;0,CONCATENATE($H928*100," ",$P$8),CONCATENATE($H928," ",$P$8)),'Income Limit'!A:L,HLOOKUP(Form!$E928,'Income Limit'!$E$1:$L$1,1,FALSE)+4,FALSE)))</f>
        <v/>
      </c>
      <c r="T928" s="92" t="str">
        <f>IF(OR(ISBLANK(B928),ISBLANK(E928),ISBLANK(G928),ISBLANK(H928),ISBLANK(L928),ISBLANK(P892)),"",IF(P892="lihtc", VLOOKUP(IF($H928&gt;0,CONCATENATE($H928*100," ",$P$8),CONCATENATE($H928," ",$P$8)),'TC Rent Limits'!A:I,HLOOKUP(Form!$B928+1,'TC Rent Limits'!$B$1:$I$1,1,FALSE)+1,FALSE),IF(P892="state",VLOOKUP(IF($H928&gt;0,CONCATENATE($H928*100," ",$P$8),CONCATENATE($H928," ",$P$8)),'Rent Limit'!A:L,HLOOKUP(Form!$E928,'Rent Limit'!$E$1:$L$1,1,FALSE)+4,FALSE),"")))</f>
        <v/>
      </c>
    </row>
    <row r="929" spans="1:20" x14ac:dyDescent="0.25">
      <c r="A929" s="79"/>
      <c r="B929" s="79"/>
      <c r="C929" s="79"/>
      <c r="D929" s="79"/>
      <c r="E929" s="79"/>
      <c r="F929" s="79"/>
      <c r="G929" s="79"/>
      <c r="H929" s="80"/>
      <c r="I929" s="79"/>
      <c r="J929" s="79"/>
      <c r="K929" s="79"/>
      <c r="L929" s="79"/>
      <c r="M929" s="79"/>
      <c r="N929" s="79"/>
      <c r="O929" s="79"/>
      <c r="P929" s="79"/>
      <c r="Q929" s="79"/>
      <c r="S929" s="57" t="str">
        <f>IF($P$7="LIHTC",IF(ISBLANK($G929),"",VLOOKUP(IF($H929&gt;0,CONCATENATE($H929*100," ",$P$8),CONCATENATE($H929," ",$P$8)),'TC Income Limits'!A:I,HLOOKUP(Form!$E929,'TC Income Limits'!$B$1:$I$1,1,FALSE)+1,FALSE)),IF(ISBLANK($L929),"",VLOOKUP(IF($H929&gt;0,CONCATENATE($H929*100," ",$P$8),CONCATENATE($H929," ",$P$8)),'Income Limit'!A:L,HLOOKUP(Form!$E929,'Income Limit'!$E$1:$L$1,1,FALSE)+4,FALSE)))</f>
        <v/>
      </c>
      <c r="T929" s="92" t="str">
        <f>IF(OR(ISBLANK(B929),ISBLANK(E929),ISBLANK(G929),ISBLANK(H929),ISBLANK(L929),ISBLANK(P893)),"",IF(P893="lihtc", VLOOKUP(IF($H929&gt;0,CONCATENATE($H929*100," ",$P$8),CONCATENATE($H929," ",$P$8)),'TC Rent Limits'!A:I,HLOOKUP(Form!$B929+1,'TC Rent Limits'!$B$1:$I$1,1,FALSE)+1,FALSE),IF(P893="state",VLOOKUP(IF($H929&gt;0,CONCATENATE($H929*100," ",$P$8),CONCATENATE($H929," ",$P$8)),'Rent Limit'!A:L,HLOOKUP(Form!$E929,'Rent Limit'!$E$1:$L$1,1,FALSE)+4,FALSE),"")))</f>
        <v/>
      </c>
    </row>
    <row r="930" spans="1:20" x14ac:dyDescent="0.25">
      <c r="A930" s="79"/>
      <c r="B930" s="79"/>
      <c r="C930" s="79"/>
      <c r="D930" s="79"/>
      <c r="E930" s="79"/>
      <c r="F930" s="79"/>
      <c r="G930" s="79"/>
      <c r="H930" s="80"/>
      <c r="I930" s="79"/>
      <c r="J930" s="79"/>
      <c r="K930" s="79"/>
      <c r="L930" s="79"/>
      <c r="M930" s="79"/>
      <c r="N930" s="79"/>
      <c r="O930" s="79"/>
      <c r="P930" s="79"/>
      <c r="Q930" s="79"/>
      <c r="S930" s="57" t="str">
        <f>IF($P$7="LIHTC",IF(ISBLANK($G930),"",VLOOKUP(IF($H930&gt;0,CONCATENATE($H930*100," ",$P$8),CONCATENATE($H930," ",$P$8)),'TC Income Limits'!A:I,HLOOKUP(Form!$E930,'TC Income Limits'!$B$1:$I$1,1,FALSE)+1,FALSE)),IF(ISBLANK($L930),"",VLOOKUP(IF($H930&gt;0,CONCATENATE($H930*100," ",$P$8),CONCATENATE($H930," ",$P$8)),'Income Limit'!A:L,HLOOKUP(Form!$E930,'Income Limit'!$E$1:$L$1,1,FALSE)+4,FALSE)))</f>
        <v/>
      </c>
      <c r="T930" s="92" t="str">
        <f>IF(OR(ISBLANK(B930),ISBLANK(E930),ISBLANK(G930),ISBLANK(H930),ISBLANK(L930),ISBLANK(P894)),"",IF(P894="lihtc", VLOOKUP(IF($H930&gt;0,CONCATENATE($H930*100," ",$P$8),CONCATENATE($H930," ",$P$8)),'TC Rent Limits'!A:I,HLOOKUP(Form!$B930+1,'TC Rent Limits'!$B$1:$I$1,1,FALSE)+1,FALSE),IF(P894="state",VLOOKUP(IF($H930&gt;0,CONCATENATE($H930*100," ",$P$8),CONCATENATE($H930," ",$P$8)),'Rent Limit'!A:L,HLOOKUP(Form!$E930,'Rent Limit'!$E$1:$L$1,1,FALSE)+4,FALSE),"")))</f>
        <v/>
      </c>
    </row>
    <row r="931" spans="1:20" x14ac:dyDescent="0.25">
      <c r="A931" s="79"/>
      <c r="B931" s="79"/>
      <c r="C931" s="79"/>
      <c r="D931" s="79"/>
      <c r="E931" s="79"/>
      <c r="F931" s="79"/>
      <c r="G931" s="79"/>
      <c r="H931" s="80"/>
      <c r="I931" s="79"/>
      <c r="J931" s="79"/>
      <c r="K931" s="79"/>
      <c r="L931" s="79"/>
      <c r="M931" s="79"/>
      <c r="N931" s="79"/>
      <c r="O931" s="79"/>
      <c r="P931" s="79"/>
      <c r="Q931" s="79"/>
      <c r="S931" s="57" t="str">
        <f>IF($P$7="LIHTC",IF(ISBLANK($G931),"",VLOOKUP(IF($H931&gt;0,CONCATENATE($H931*100," ",$P$8),CONCATENATE($H931," ",$P$8)),'TC Income Limits'!A:I,HLOOKUP(Form!$E931,'TC Income Limits'!$B$1:$I$1,1,FALSE)+1,FALSE)),IF(ISBLANK($L931),"",VLOOKUP(IF($H931&gt;0,CONCATENATE($H931*100," ",$P$8),CONCATENATE($H931," ",$P$8)),'Income Limit'!A:L,HLOOKUP(Form!$E931,'Income Limit'!$E$1:$L$1,1,FALSE)+4,FALSE)))</f>
        <v/>
      </c>
      <c r="T931" s="92" t="str">
        <f>IF(OR(ISBLANK(B931),ISBLANK(E931),ISBLANK(G931),ISBLANK(H931),ISBLANK(L931),ISBLANK(P895)),"",IF(P895="lihtc", VLOOKUP(IF($H931&gt;0,CONCATENATE($H931*100," ",$P$8),CONCATENATE($H931," ",$P$8)),'TC Rent Limits'!A:I,HLOOKUP(Form!$B931+1,'TC Rent Limits'!$B$1:$I$1,1,FALSE)+1,FALSE),IF(P895="state",VLOOKUP(IF($H931&gt;0,CONCATENATE($H931*100," ",$P$8),CONCATENATE($H931," ",$P$8)),'Rent Limit'!A:L,HLOOKUP(Form!$E931,'Rent Limit'!$E$1:$L$1,1,FALSE)+4,FALSE),"")))</f>
        <v/>
      </c>
    </row>
    <row r="932" spans="1:20" x14ac:dyDescent="0.25">
      <c r="A932" s="79"/>
      <c r="B932" s="79"/>
      <c r="C932" s="79"/>
      <c r="D932" s="79"/>
      <c r="E932" s="79"/>
      <c r="F932" s="79"/>
      <c r="G932" s="79"/>
      <c r="H932" s="80"/>
      <c r="I932" s="79"/>
      <c r="J932" s="79"/>
      <c r="K932" s="79"/>
      <c r="L932" s="79"/>
      <c r="M932" s="79"/>
      <c r="N932" s="79"/>
      <c r="O932" s="79"/>
      <c r="P932" s="79"/>
      <c r="Q932" s="79"/>
      <c r="S932" s="57" t="str">
        <f>IF($P$7="LIHTC",IF(ISBLANK($G932),"",VLOOKUP(IF($H932&gt;0,CONCATENATE($H932*100," ",$P$8),CONCATENATE($H932," ",$P$8)),'TC Income Limits'!A:I,HLOOKUP(Form!$E932,'TC Income Limits'!$B$1:$I$1,1,FALSE)+1,FALSE)),IF(ISBLANK($L932),"",VLOOKUP(IF($H932&gt;0,CONCATENATE($H932*100," ",$P$8),CONCATENATE($H932," ",$P$8)),'Income Limit'!A:L,HLOOKUP(Form!$E932,'Income Limit'!$E$1:$L$1,1,FALSE)+4,FALSE)))</f>
        <v/>
      </c>
      <c r="T932" s="92" t="str">
        <f>IF(OR(ISBLANK(B932),ISBLANK(E932),ISBLANK(G932),ISBLANK(H932),ISBLANK(L932),ISBLANK(P896)),"",IF(P896="lihtc", VLOOKUP(IF($H932&gt;0,CONCATENATE($H932*100," ",$P$8),CONCATENATE($H932," ",$P$8)),'TC Rent Limits'!A:I,HLOOKUP(Form!$B932+1,'TC Rent Limits'!$B$1:$I$1,1,FALSE)+1,FALSE),IF(P896="state",VLOOKUP(IF($H932&gt;0,CONCATENATE($H932*100," ",$P$8),CONCATENATE($H932," ",$P$8)),'Rent Limit'!A:L,HLOOKUP(Form!$E932,'Rent Limit'!$E$1:$L$1,1,FALSE)+4,FALSE),"")))</f>
        <v/>
      </c>
    </row>
    <row r="933" spans="1:20" x14ac:dyDescent="0.25">
      <c r="A933" s="79"/>
      <c r="B933" s="79"/>
      <c r="C933" s="79"/>
      <c r="D933" s="79"/>
      <c r="E933" s="79"/>
      <c r="F933" s="79"/>
      <c r="G933" s="79"/>
      <c r="H933" s="80"/>
      <c r="I933" s="79"/>
      <c r="J933" s="79"/>
      <c r="K933" s="79"/>
      <c r="L933" s="79"/>
      <c r="M933" s="79"/>
      <c r="N933" s="79"/>
      <c r="O933" s="79"/>
      <c r="P933" s="79"/>
      <c r="Q933" s="79"/>
      <c r="S933" s="57" t="str">
        <f>IF($P$7="LIHTC",IF(ISBLANK($G933),"",VLOOKUP(IF($H933&gt;0,CONCATENATE($H933*100," ",$P$8),CONCATENATE($H933," ",$P$8)),'TC Income Limits'!A:I,HLOOKUP(Form!$E933,'TC Income Limits'!$B$1:$I$1,1,FALSE)+1,FALSE)),IF(ISBLANK($L933),"",VLOOKUP(IF($H933&gt;0,CONCATENATE($H933*100," ",$P$8),CONCATENATE($H933," ",$P$8)),'Income Limit'!A:L,HLOOKUP(Form!$E933,'Income Limit'!$E$1:$L$1,1,FALSE)+4,FALSE)))</f>
        <v/>
      </c>
      <c r="T933" s="92" t="str">
        <f>IF(OR(ISBLANK(B933),ISBLANK(E933),ISBLANK(G933),ISBLANK(H933),ISBLANK(L933),ISBLANK(P897)),"",IF(P897="lihtc", VLOOKUP(IF($H933&gt;0,CONCATENATE($H933*100," ",$P$8),CONCATENATE($H933," ",$P$8)),'TC Rent Limits'!A:I,HLOOKUP(Form!$B933+1,'TC Rent Limits'!$B$1:$I$1,1,FALSE)+1,FALSE),IF(P897="state",VLOOKUP(IF($H933&gt;0,CONCATENATE($H933*100," ",$P$8),CONCATENATE($H933," ",$P$8)),'Rent Limit'!A:L,HLOOKUP(Form!$E933,'Rent Limit'!$E$1:$L$1,1,FALSE)+4,FALSE),"")))</f>
        <v/>
      </c>
    </row>
    <row r="934" spans="1:20" x14ac:dyDescent="0.25">
      <c r="A934" s="79"/>
      <c r="B934" s="79"/>
      <c r="C934" s="79"/>
      <c r="D934" s="79"/>
      <c r="E934" s="79"/>
      <c r="F934" s="79"/>
      <c r="G934" s="79"/>
      <c r="H934" s="80"/>
      <c r="I934" s="79"/>
      <c r="J934" s="79"/>
      <c r="K934" s="79"/>
      <c r="L934" s="79"/>
      <c r="M934" s="79"/>
      <c r="N934" s="79"/>
      <c r="O934" s="79"/>
      <c r="P934" s="79"/>
      <c r="Q934" s="79"/>
      <c r="S934" s="57" t="str">
        <f>IF($P$7="LIHTC",IF(ISBLANK($G934),"",VLOOKUP(IF($H934&gt;0,CONCATENATE($H934*100," ",$P$8),CONCATENATE($H934," ",$P$8)),'TC Income Limits'!A:I,HLOOKUP(Form!$E934,'TC Income Limits'!$B$1:$I$1,1,FALSE)+1,FALSE)),IF(ISBLANK($L934),"",VLOOKUP(IF($H934&gt;0,CONCATENATE($H934*100," ",$P$8),CONCATENATE($H934," ",$P$8)),'Income Limit'!A:L,HLOOKUP(Form!$E934,'Income Limit'!$E$1:$L$1,1,FALSE)+4,FALSE)))</f>
        <v/>
      </c>
      <c r="T934" s="92" t="str">
        <f>IF(OR(ISBLANK(B934),ISBLANK(E934),ISBLANK(G934),ISBLANK(H934),ISBLANK(L934),ISBLANK(P898)),"",IF(P898="lihtc", VLOOKUP(IF($H934&gt;0,CONCATENATE($H934*100," ",$P$8),CONCATENATE($H934," ",$P$8)),'TC Rent Limits'!A:I,HLOOKUP(Form!$B934+1,'TC Rent Limits'!$B$1:$I$1,1,FALSE)+1,FALSE),IF(P898="state",VLOOKUP(IF($H934&gt;0,CONCATENATE($H934*100," ",$P$8),CONCATENATE($H934," ",$P$8)),'Rent Limit'!A:L,HLOOKUP(Form!$E934,'Rent Limit'!$E$1:$L$1,1,FALSE)+4,FALSE),"")))</f>
        <v/>
      </c>
    </row>
    <row r="935" spans="1:20" x14ac:dyDescent="0.25">
      <c r="A935" s="79"/>
      <c r="B935" s="79"/>
      <c r="C935" s="79"/>
      <c r="D935" s="79"/>
      <c r="E935" s="79"/>
      <c r="F935" s="79"/>
      <c r="G935" s="79"/>
      <c r="H935" s="80"/>
      <c r="I935" s="79"/>
      <c r="J935" s="79"/>
      <c r="K935" s="79"/>
      <c r="L935" s="79"/>
      <c r="M935" s="79"/>
      <c r="N935" s="79"/>
      <c r="O935" s="79"/>
      <c r="P935" s="79"/>
      <c r="Q935" s="79"/>
      <c r="S935" s="57" t="str">
        <f>IF($P$7="LIHTC",IF(ISBLANK($G935),"",VLOOKUP(IF($H935&gt;0,CONCATENATE($H935*100," ",$P$8),CONCATENATE($H935," ",$P$8)),'TC Income Limits'!A:I,HLOOKUP(Form!$E935,'TC Income Limits'!$B$1:$I$1,1,FALSE)+1,FALSE)),IF(ISBLANK($L935),"",VLOOKUP(IF($H935&gt;0,CONCATENATE($H935*100," ",$P$8),CONCATENATE($H935," ",$P$8)),'Income Limit'!A:L,HLOOKUP(Form!$E935,'Income Limit'!$E$1:$L$1,1,FALSE)+4,FALSE)))</f>
        <v/>
      </c>
      <c r="T935" s="92" t="str">
        <f>IF(OR(ISBLANK(B935),ISBLANK(E935),ISBLANK(G935),ISBLANK(H935),ISBLANK(L935),ISBLANK(P899)),"",IF(P899="lihtc", VLOOKUP(IF($H935&gt;0,CONCATENATE($H935*100," ",$P$8),CONCATENATE($H935," ",$P$8)),'TC Rent Limits'!A:I,HLOOKUP(Form!$B935+1,'TC Rent Limits'!$B$1:$I$1,1,FALSE)+1,FALSE),IF(P899="state",VLOOKUP(IF($H935&gt;0,CONCATENATE($H935*100," ",$P$8),CONCATENATE($H935," ",$P$8)),'Rent Limit'!A:L,HLOOKUP(Form!$E935,'Rent Limit'!$E$1:$L$1,1,FALSE)+4,FALSE),"")))</f>
        <v/>
      </c>
    </row>
    <row r="936" spans="1:20" x14ac:dyDescent="0.25">
      <c r="A936" s="79"/>
      <c r="B936" s="79"/>
      <c r="C936" s="79"/>
      <c r="D936" s="79"/>
      <c r="E936" s="79"/>
      <c r="F936" s="79"/>
      <c r="G936" s="79"/>
      <c r="H936" s="80"/>
      <c r="I936" s="79"/>
      <c r="J936" s="79"/>
      <c r="K936" s="79"/>
      <c r="L936" s="79"/>
      <c r="M936" s="79"/>
      <c r="N936" s="79"/>
      <c r="O936" s="79"/>
      <c r="P936" s="79"/>
      <c r="Q936" s="79"/>
      <c r="S936" s="57" t="str">
        <f>IF($P$7="LIHTC",IF(ISBLANK($G936),"",VLOOKUP(IF($H936&gt;0,CONCATENATE($H936*100," ",$P$8),CONCATENATE($H936," ",$P$8)),'TC Income Limits'!A:I,HLOOKUP(Form!$E936,'TC Income Limits'!$B$1:$I$1,1,FALSE)+1,FALSE)),IF(ISBLANK($L936),"",VLOOKUP(IF($H936&gt;0,CONCATENATE($H936*100," ",$P$8),CONCATENATE($H936," ",$P$8)),'Income Limit'!A:L,HLOOKUP(Form!$E936,'Income Limit'!$E$1:$L$1,1,FALSE)+4,FALSE)))</f>
        <v/>
      </c>
      <c r="T936" s="92" t="str">
        <f>IF(OR(ISBLANK(B936),ISBLANK(E936),ISBLANK(G936),ISBLANK(H936),ISBLANK(L936),ISBLANK(P900)),"",IF(P900="lihtc", VLOOKUP(IF($H936&gt;0,CONCATENATE($H936*100," ",$P$8),CONCATENATE($H936," ",$P$8)),'TC Rent Limits'!A:I,HLOOKUP(Form!$B936+1,'TC Rent Limits'!$B$1:$I$1,1,FALSE)+1,FALSE),IF(P900="state",VLOOKUP(IF($H936&gt;0,CONCATENATE($H936*100," ",$P$8),CONCATENATE($H936," ",$P$8)),'Rent Limit'!A:L,HLOOKUP(Form!$E936,'Rent Limit'!$E$1:$L$1,1,FALSE)+4,FALSE),"")))</f>
        <v/>
      </c>
    </row>
    <row r="937" spans="1:20" x14ac:dyDescent="0.25">
      <c r="A937" s="79"/>
      <c r="B937" s="79"/>
      <c r="C937" s="79"/>
      <c r="D937" s="79"/>
      <c r="E937" s="79"/>
      <c r="F937" s="79"/>
      <c r="G937" s="79"/>
      <c r="H937" s="80"/>
      <c r="I937" s="79"/>
      <c r="J937" s="79"/>
      <c r="K937" s="79"/>
      <c r="L937" s="79"/>
      <c r="M937" s="79"/>
      <c r="N937" s="79"/>
      <c r="O937" s="79"/>
      <c r="P937" s="79"/>
      <c r="Q937" s="79"/>
      <c r="S937" s="57" t="str">
        <f>IF($P$7="LIHTC",IF(ISBLANK($G937),"",VLOOKUP(IF($H937&gt;0,CONCATENATE($H937*100," ",$P$8),CONCATENATE($H937," ",$P$8)),'TC Income Limits'!A:I,HLOOKUP(Form!$E937,'TC Income Limits'!$B$1:$I$1,1,FALSE)+1,FALSE)),IF(ISBLANK($L937),"",VLOOKUP(IF($H937&gt;0,CONCATENATE($H937*100," ",$P$8),CONCATENATE($H937," ",$P$8)),'Income Limit'!A:L,HLOOKUP(Form!$E937,'Income Limit'!$E$1:$L$1,1,FALSE)+4,FALSE)))</f>
        <v/>
      </c>
      <c r="T937" s="92" t="str">
        <f>IF(OR(ISBLANK(B937),ISBLANK(E937),ISBLANK(G937),ISBLANK(H937),ISBLANK(L937),ISBLANK(P901)),"",IF(P901="lihtc", VLOOKUP(IF($H937&gt;0,CONCATENATE($H937*100," ",$P$8),CONCATENATE($H937," ",$P$8)),'TC Rent Limits'!A:I,HLOOKUP(Form!$B937+1,'TC Rent Limits'!$B$1:$I$1,1,FALSE)+1,FALSE),IF(P901="state",VLOOKUP(IF($H937&gt;0,CONCATENATE($H937*100," ",$P$8),CONCATENATE($H937," ",$P$8)),'Rent Limit'!A:L,HLOOKUP(Form!$E937,'Rent Limit'!$E$1:$L$1,1,FALSE)+4,FALSE),"")))</f>
        <v/>
      </c>
    </row>
    <row r="938" spans="1:20" x14ac:dyDescent="0.25">
      <c r="A938" s="79"/>
      <c r="B938" s="79"/>
      <c r="C938" s="79"/>
      <c r="D938" s="79"/>
      <c r="E938" s="79"/>
      <c r="F938" s="79"/>
      <c r="G938" s="79"/>
      <c r="H938" s="80"/>
      <c r="I938" s="79"/>
      <c r="J938" s="79"/>
      <c r="K938" s="79"/>
      <c r="L938" s="79"/>
      <c r="M938" s="79"/>
      <c r="N938" s="79"/>
      <c r="O938" s="79"/>
      <c r="P938" s="79"/>
      <c r="Q938" s="79"/>
      <c r="S938" s="57" t="str">
        <f>IF($P$7="LIHTC",IF(ISBLANK($G938),"",VLOOKUP(IF($H938&gt;0,CONCATENATE($H938*100," ",$P$8),CONCATENATE($H938," ",$P$8)),'TC Income Limits'!A:I,HLOOKUP(Form!$E938,'TC Income Limits'!$B$1:$I$1,1,FALSE)+1,FALSE)),IF(ISBLANK($L938),"",VLOOKUP(IF($H938&gt;0,CONCATENATE($H938*100," ",$P$8),CONCATENATE($H938," ",$P$8)),'Income Limit'!A:L,HLOOKUP(Form!$E938,'Income Limit'!$E$1:$L$1,1,FALSE)+4,FALSE)))</f>
        <v/>
      </c>
      <c r="T938" s="92" t="str">
        <f>IF(OR(ISBLANK(B938),ISBLANK(E938),ISBLANK(G938),ISBLANK(H938),ISBLANK(L938),ISBLANK(P902)),"",IF(P902="lihtc", VLOOKUP(IF($H938&gt;0,CONCATENATE($H938*100," ",$P$8),CONCATENATE($H938," ",$P$8)),'TC Rent Limits'!A:I,HLOOKUP(Form!$B938+1,'TC Rent Limits'!$B$1:$I$1,1,FALSE)+1,FALSE),IF(P902="state",VLOOKUP(IF($H938&gt;0,CONCATENATE($H938*100," ",$P$8),CONCATENATE($H938," ",$P$8)),'Rent Limit'!A:L,HLOOKUP(Form!$E938,'Rent Limit'!$E$1:$L$1,1,FALSE)+4,FALSE),"")))</f>
        <v/>
      </c>
    </row>
    <row r="939" spans="1:20" x14ac:dyDescent="0.25">
      <c r="A939" s="79"/>
      <c r="B939" s="79"/>
      <c r="C939" s="79"/>
      <c r="D939" s="79"/>
      <c r="E939" s="79"/>
      <c r="F939" s="79"/>
      <c r="G939" s="79"/>
      <c r="H939" s="80"/>
      <c r="I939" s="79"/>
      <c r="J939" s="79"/>
      <c r="K939" s="79"/>
      <c r="L939" s="79"/>
      <c r="M939" s="79"/>
      <c r="N939" s="79"/>
      <c r="O939" s="79"/>
      <c r="P939" s="79"/>
      <c r="Q939" s="79"/>
      <c r="S939" s="57" t="str">
        <f>IF($P$7="LIHTC",IF(ISBLANK($G939),"",VLOOKUP(IF($H939&gt;0,CONCATENATE($H939*100," ",$P$8),CONCATENATE($H939," ",$P$8)),'TC Income Limits'!A:I,HLOOKUP(Form!$E939,'TC Income Limits'!$B$1:$I$1,1,FALSE)+1,FALSE)),IF(ISBLANK($L939),"",VLOOKUP(IF($H939&gt;0,CONCATENATE($H939*100," ",$P$8),CONCATENATE($H939," ",$P$8)),'Income Limit'!A:L,HLOOKUP(Form!$E939,'Income Limit'!$E$1:$L$1,1,FALSE)+4,FALSE)))</f>
        <v/>
      </c>
      <c r="T939" s="92" t="str">
        <f>IF(OR(ISBLANK(B939),ISBLANK(E939),ISBLANK(G939),ISBLANK(H939),ISBLANK(L939),ISBLANK(P903)),"",IF(P903="lihtc", VLOOKUP(IF($H939&gt;0,CONCATENATE($H939*100," ",$P$8),CONCATENATE($H939," ",$P$8)),'TC Rent Limits'!A:I,HLOOKUP(Form!$B939+1,'TC Rent Limits'!$B$1:$I$1,1,FALSE)+1,FALSE),IF(P903="state",VLOOKUP(IF($H939&gt;0,CONCATENATE($H939*100," ",$P$8),CONCATENATE($H939," ",$P$8)),'Rent Limit'!A:L,HLOOKUP(Form!$E939,'Rent Limit'!$E$1:$L$1,1,FALSE)+4,FALSE),"")))</f>
        <v/>
      </c>
    </row>
    <row r="940" spans="1:20" x14ac:dyDescent="0.25">
      <c r="A940" s="79"/>
      <c r="B940" s="79"/>
      <c r="C940" s="79"/>
      <c r="D940" s="79"/>
      <c r="E940" s="79"/>
      <c r="F940" s="79"/>
      <c r="G940" s="79"/>
      <c r="H940" s="80"/>
      <c r="I940" s="79"/>
      <c r="J940" s="79"/>
      <c r="K940" s="79"/>
      <c r="L940" s="79"/>
      <c r="M940" s="79"/>
      <c r="N940" s="79"/>
      <c r="O940" s="79"/>
      <c r="P940" s="79"/>
      <c r="Q940" s="79"/>
      <c r="S940" s="57" t="str">
        <f>IF($P$7="LIHTC",IF(ISBLANK($G940),"",VLOOKUP(IF($H940&gt;0,CONCATENATE($H940*100," ",$P$8),CONCATENATE($H940," ",$P$8)),'TC Income Limits'!A:I,HLOOKUP(Form!$E940,'TC Income Limits'!$B$1:$I$1,1,FALSE)+1,FALSE)),IF(ISBLANK($L940),"",VLOOKUP(IF($H940&gt;0,CONCATENATE($H940*100," ",$P$8),CONCATENATE($H940," ",$P$8)),'Income Limit'!A:L,HLOOKUP(Form!$E940,'Income Limit'!$E$1:$L$1,1,FALSE)+4,FALSE)))</f>
        <v/>
      </c>
      <c r="T940" s="92" t="str">
        <f>IF(OR(ISBLANK(B940),ISBLANK(E940),ISBLANK(G940),ISBLANK(H940),ISBLANK(L940),ISBLANK(P904)),"",IF(P904="lihtc", VLOOKUP(IF($H940&gt;0,CONCATENATE($H940*100," ",$P$8),CONCATENATE($H940," ",$P$8)),'TC Rent Limits'!A:I,HLOOKUP(Form!$B940+1,'TC Rent Limits'!$B$1:$I$1,1,FALSE)+1,FALSE),IF(P904="state",VLOOKUP(IF($H940&gt;0,CONCATENATE($H940*100," ",$P$8),CONCATENATE($H940," ",$P$8)),'Rent Limit'!A:L,HLOOKUP(Form!$E940,'Rent Limit'!$E$1:$L$1,1,FALSE)+4,FALSE),"")))</f>
        <v/>
      </c>
    </row>
    <row r="941" spans="1:20" x14ac:dyDescent="0.25">
      <c r="A941" s="79"/>
      <c r="B941" s="79"/>
      <c r="C941" s="79"/>
      <c r="D941" s="79"/>
      <c r="E941" s="79"/>
      <c r="F941" s="79"/>
      <c r="G941" s="79"/>
      <c r="H941" s="80"/>
      <c r="I941" s="79"/>
      <c r="J941" s="79"/>
      <c r="K941" s="79"/>
      <c r="L941" s="79"/>
      <c r="M941" s="79"/>
      <c r="N941" s="79"/>
      <c r="O941" s="79"/>
      <c r="P941" s="79"/>
      <c r="Q941" s="79"/>
      <c r="S941" s="57" t="str">
        <f>IF($P$7="LIHTC",IF(ISBLANK($G941),"",VLOOKUP(IF($H941&gt;0,CONCATENATE($H941*100," ",$P$8),CONCATENATE($H941," ",$P$8)),'TC Income Limits'!A:I,HLOOKUP(Form!$E941,'TC Income Limits'!$B$1:$I$1,1,FALSE)+1,FALSE)),IF(ISBLANK($L941),"",VLOOKUP(IF($H941&gt;0,CONCATENATE($H941*100," ",$P$8),CONCATENATE($H941," ",$P$8)),'Income Limit'!A:L,HLOOKUP(Form!$E941,'Income Limit'!$E$1:$L$1,1,FALSE)+4,FALSE)))</f>
        <v/>
      </c>
      <c r="T941" s="92" t="str">
        <f>IF(OR(ISBLANK(B941),ISBLANK(E941),ISBLANK(G941),ISBLANK(H941),ISBLANK(L941),ISBLANK(P905)),"",IF(P905="lihtc", VLOOKUP(IF($H941&gt;0,CONCATENATE($H941*100," ",$P$8),CONCATENATE($H941," ",$P$8)),'TC Rent Limits'!A:I,HLOOKUP(Form!$B941+1,'TC Rent Limits'!$B$1:$I$1,1,FALSE)+1,FALSE),IF(P905="state",VLOOKUP(IF($H941&gt;0,CONCATENATE($H941*100," ",$P$8),CONCATENATE($H941," ",$P$8)),'Rent Limit'!A:L,HLOOKUP(Form!$E941,'Rent Limit'!$E$1:$L$1,1,FALSE)+4,FALSE),"")))</f>
        <v/>
      </c>
    </row>
    <row r="942" spans="1:20" x14ac:dyDescent="0.25">
      <c r="A942" s="79"/>
      <c r="B942" s="79"/>
      <c r="C942" s="79"/>
      <c r="D942" s="79"/>
      <c r="E942" s="79"/>
      <c r="F942" s="79"/>
      <c r="G942" s="79"/>
      <c r="H942" s="80"/>
      <c r="I942" s="79"/>
      <c r="J942" s="79"/>
      <c r="K942" s="79"/>
      <c r="L942" s="79"/>
      <c r="M942" s="79"/>
      <c r="N942" s="79"/>
      <c r="O942" s="79"/>
      <c r="P942" s="79"/>
      <c r="Q942" s="79"/>
      <c r="S942" s="57" t="str">
        <f>IF($P$7="LIHTC",IF(ISBLANK($G942),"",VLOOKUP(IF($H942&gt;0,CONCATENATE($H942*100," ",$P$8),CONCATENATE($H942," ",$P$8)),'TC Income Limits'!A:I,HLOOKUP(Form!$E942,'TC Income Limits'!$B$1:$I$1,1,FALSE)+1,FALSE)),IF(ISBLANK($L942),"",VLOOKUP(IF($H942&gt;0,CONCATENATE($H942*100," ",$P$8),CONCATENATE($H942," ",$P$8)),'Income Limit'!A:L,HLOOKUP(Form!$E942,'Income Limit'!$E$1:$L$1,1,FALSE)+4,FALSE)))</f>
        <v/>
      </c>
      <c r="T942" s="92" t="str">
        <f>IF(OR(ISBLANK(B942),ISBLANK(E942),ISBLANK(G942),ISBLANK(H942),ISBLANK(L942),ISBLANK(P906)),"",IF(P906="lihtc", VLOOKUP(IF($H942&gt;0,CONCATENATE($H942*100," ",$P$8),CONCATENATE($H942," ",$P$8)),'TC Rent Limits'!A:I,HLOOKUP(Form!$B942+1,'TC Rent Limits'!$B$1:$I$1,1,FALSE)+1,FALSE),IF(P906="state",VLOOKUP(IF($H942&gt;0,CONCATENATE($H942*100," ",$P$8),CONCATENATE($H942," ",$P$8)),'Rent Limit'!A:L,HLOOKUP(Form!$E942,'Rent Limit'!$E$1:$L$1,1,FALSE)+4,FALSE),"")))</f>
        <v/>
      </c>
    </row>
    <row r="943" spans="1:20" x14ac:dyDescent="0.25">
      <c r="A943" s="79"/>
      <c r="B943" s="79"/>
      <c r="C943" s="79"/>
      <c r="D943" s="79"/>
      <c r="E943" s="79"/>
      <c r="F943" s="79"/>
      <c r="G943" s="79"/>
      <c r="H943" s="80"/>
      <c r="I943" s="79"/>
      <c r="J943" s="79"/>
      <c r="K943" s="79"/>
      <c r="L943" s="79"/>
      <c r="M943" s="79"/>
      <c r="N943" s="79"/>
      <c r="O943" s="79"/>
      <c r="P943" s="79"/>
      <c r="Q943" s="79"/>
      <c r="S943" s="57" t="str">
        <f>IF($P$7="LIHTC",IF(ISBLANK($G943),"",VLOOKUP(IF($H943&gt;0,CONCATENATE($H943*100," ",$P$8),CONCATENATE($H943," ",$P$8)),'TC Income Limits'!A:I,HLOOKUP(Form!$E943,'TC Income Limits'!$B$1:$I$1,1,FALSE)+1,FALSE)),IF(ISBLANK($L943),"",VLOOKUP(IF($H943&gt;0,CONCATENATE($H943*100," ",$P$8),CONCATENATE($H943," ",$P$8)),'Income Limit'!A:L,HLOOKUP(Form!$E943,'Income Limit'!$E$1:$L$1,1,FALSE)+4,FALSE)))</f>
        <v/>
      </c>
      <c r="T943" s="92" t="str">
        <f>IF(OR(ISBLANK(B943),ISBLANK(E943),ISBLANK(G943),ISBLANK(H943),ISBLANK(L943),ISBLANK(P907)),"",IF(P907="lihtc", VLOOKUP(IF($H943&gt;0,CONCATENATE($H943*100," ",$P$8),CONCATENATE($H943," ",$P$8)),'TC Rent Limits'!A:I,HLOOKUP(Form!$B943+1,'TC Rent Limits'!$B$1:$I$1,1,FALSE)+1,FALSE),IF(P907="state",VLOOKUP(IF($H943&gt;0,CONCATENATE($H943*100," ",$P$8),CONCATENATE($H943," ",$P$8)),'Rent Limit'!A:L,HLOOKUP(Form!$E943,'Rent Limit'!$E$1:$L$1,1,FALSE)+4,FALSE),"")))</f>
        <v/>
      </c>
    </row>
    <row r="944" spans="1:20" x14ac:dyDescent="0.25">
      <c r="A944" s="79"/>
      <c r="B944" s="79"/>
      <c r="C944" s="79"/>
      <c r="D944" s="79"/>
      <c r="E944" s="79"/>
      <c r="F944" s="79"/>
      <c r="G944" s="79"/>
      <c r="H944" s="80"/>
      <c r="I944" s="79"/>
      <c r="J944" s="79"/>
      <c r="K944" s="79"/>
      <c r="L944" s="79"/>
      <c r="M944" s="79"/>
      <c r="N944" s="79"/>
      <c r="O944" s="79"/>
      <c r="P944" s="79"/>
      <c r="Q944" s="79"/>
      <c r="S944" s="57" t="str">
        <f>IF($P$7="LIHTC",IF(ISBLANK($G944),"",VLOOKUP(IF($H944&gt;0,CONCATENATE($H944*100," ",$P$8),CONCATENATE($H944," ",$P$8)),'TC Income Limits'!A:I,HLOOKUP(Form!$E944,'TC Income Limits'!$B$1:$I$1,1,FALSE)+1,FALSE)),IF(ISBLANK($L944),"",VLOOKUP(IF($H944&gt;0,CONCATENATE($H944*100," ",$P$8),CONCATENATE($H944," ",$P$8)),'Income Limit'!A:L,HLOOKUP(Form!$E944,'Income Limit'!$E$1:$L$1,1,FALSE)+4,FALSE)))</f>
        <v/>
      </c>
      <c r="T944" s="92" t="str">
        <f>IF(OR(ISBLANK(B944),ISBLANK(E944),ISBLANK(G944),ISBLANK(H944),ISBLANK(L944),ISBLANK(P908)),"",IF(P908="lihtc", VLOOKUP(IF($H944&gt;0,CONCATENATE($H944*100," ",$P$8),CONCATENATE($H944," ",$P$8)),'TC Rent Limits'!A:I,HLOOKUP(Form!$B944+1,'TC Rent Limits'!$B$1:$I$1,1,FALSE)+1,FALSE),IF(P908="state",VLOOKUP(IF($H944&gt;0,CONCATENATE($H944*100," ",$P$8),CONCATENATE($H944," ",$P$8)),'Rent Limit'!A:L,HLOOKUP(Form!$E944,'Rent Limit'!$E$1:$L$1,1,FALSE)+4,FALSE),"")))</f>
        <v/>
      </c>
    </row>
    <row r="945" spans="1:20" x14ac:dyDescent="0.25">
      <c r="A945" s="79"/>
      <c r="B945" s="79"/>
      <c r="C945" s="79"/>
      <c r="D945" s="79"/>
      <c r="E945" s="79"/>
      <c r="F945" s="79"/>
      <c r="G945" s="79"/>
      <c r="H945" s="80"/>
      <c r="I945" s="79"/>
      <c r="J945" s="79"/>
      <c r="K945" s="79"/>
      <c r="L945" s="79"/>
      <c r="M945" s="79"/>
      <c r="N945" s="79"/>
      <c r="O945" s="79"/>
      <c r="P945" s="79"/>
      <c r="Q945" s="79"/>
      <c r="S945" s="57" t="str">
        <f>IF($P$7="LIHTC",IF(ISBLANK($G945),"",VLOOKUP(IF($H945&gt;0,CONCATENATE($H945*100," ",$P$8),CONCATENATE($H945," ",$P$8)),'TC Income Limits'!A:I,HLOOKUP(Form!$E945,'TC Income Limits'!$B$1:$I$1,1,FALSE)+1,FALSE)),IF(ISBLANK($L945),"",VLOOKUP(IF($H945&gt;0,CONCATENATE($H945*100," ",$P$8),CONCATENATE($H945," ",$P$8)),'Income Limit'!A:L,HLOOKUP(Form!$E945,'Income Limit'!$E$1:$L$1,1,FALSE)+4,FALSE)))</f>
        <v/>
      </c>
      <c r="T945" s="92" t="str">
        <f>IF(OR(ISBLANK(B945),ISBLANK(E945),ISBLANK(G945),ISBLANK(H945),ISBLANK(L945),ISBLANK(P909)),"",IF(P909="lihtc", VLOOKUP(IF($H945&gt;0,CONCATENATE($H945*100," ",$P$8),CONCATENATE($H945," ",$P$8)),'TC Rent Limits'!A:I,HLOOKUP(Form!$B945+1,'TC Rent Limits'!$B$1:$I$1,1,FALSE)+1,FALSE),IF(P909="state",VLOOKUP(IF($H945&gt;0,CONCATENATE($H945*100," ",$P$8),CONCATENATE($H945," ",$P$8)),'Rent Limit'!A:L,HLOOKUP(Form!$E945,'Rent Limit'!$E$1:$L$1,1,FALSE)+4,FALSE),"")))</f>
        <v/>
      </c>
    </row>
    <row r="946" spans="1:20" x14ac:dyDescent="0.25">
      <c r="A946" s="79"/>
      <c r="B946" s="79"/>
      <c r="C946" s="79"/>
      <c r="D946" s="79"/>
      <c r="E946" s="79"/>
      <c r="F946" s="79"/>
      <c r="G946" s="79"/>
      <c r="H946" s="80"/>
      <c r="I946" s="79"/>
      <c r="J946" s="79"/>
      <c r="K946" s="79"/>
      <c r="L946" s="79"/>
      <c r="M946" s="79"/>
      <c r="N946" s="79"/>
      <c r="O946" s="79"/>
      <c r="P946" s="79"/>
      <c r="Q946" s="79"/>
      <c r="S946" s="57" t="str">
        <f>IF($P$7="LIHTC",IF(ISBLANK($G946),"",VLOOKUP(IF($H946&gt;0,CONCATENATE($H946*100," ",$P$8),CONCATENATE($H946," ",$P$8)),'TC Income Limits'!A:I,HLOOKUP(Form!$E946,'TC Income Limits'!$B$1:$I$1,1,FALSE)+1,FALSE)),IF(ISBLANK($L946),"",VLOOKUP(IF($H946&gt;0,CONCATENATE($H946*100," ",$P$8),CONCATENATE($H946," ",$P$8)),'Income Limit'!A:L,HLOOKUP(Form!$E946,'Income Limit'!$E$1:$L$1,1,FALSE)+4,FALSE)))</f>
        <v/>
      </c>
      <c r="T946" s="92" t="str">
        <f>IF(OR(ISBLANK(B946),ISBLANK(E946),ISBLANK(G946),ISBLANK(H946),ISBLANK(L946),ISBLANK(P910)),"",IF(P910="lihtc", VLOOKUP(IF($H946&gt;0,CONCATENATE($H946*100," ",$P$8),CONCATENATE($H946," ",$P$8)),'TC Rent Limits'!A:I,HLOOKUP(Form!$B946+1,'TC Rent Limits'!$B$1:$I$1,1,FALSE)+1,FALSE),IF(P910="state",VLOOKUP(IF($H946&gt;0,CONCATENATE($H946*100," ",$P$8),CONCATENATE($H946," ",$P$8)),'Rent Limit'!A:L,HLOOKUP(Form!$E946,'Rent Limit'!$E$1:$L$1,1,FALSE)+4,FALSE),"")))</f>
        <v/>
      </c>
    </row>
    <row r="947" spans="1:20" x14ac:dyDescent="0.25">
      <c r="A947" s="79"/>
      <c r="B947" s="79"/>
      <c r="C947" s="79"/>
      <c r="D947" s="79"/>
      <c r="E947" s="79"/>
      <c r="F947" s="79"/>
      <c r="G947" s="79"/>
      <c r="H947" s="80"/>
      <c r="I947" s="79"/>
      <c r="J947" s="79"/>
      <c r="K947" s="79"/>
      <c r="L947" s="79"/>
      <c r="M947" s="79"/>
      <c r="N947" s="79"/>
      <c r="O947" s="79"/>
      <c r="P947" s="79"/>
      <c r="Q947" s="79"/>
      <c r="S947" s="57" t="str">
        <f>IF($P$7="LIHTC",IF(ISBLANK($G947),"",VLOOKUP(IF($H947&gt;0,CONCATENATE($H947*100," ",$P$8),CONCATENATE($H947," ",$P$8)),'TC Income Limits'!A:I,HLOOKUP(Form!$E947,'TC Income Limits'!$B$1:$I$1,1,FALSE)+1,FALSE)),IF(ISBLANK($L947),"",VLOOKUP(IF($H947&gt;0,CONCATENATE($H947*100," ",$P$8),CONCATENATE($H947," ",$P$8)),'Income Limit'!A:L,HLOOKUP(Form!$E947,'Income Limit'!$E$1:$L$1,1,FALSE)+4,FALSE)))</f>
        <v/>
      </c>
      <c r="T947" s="92" t="str">
        <f>IF(OR(ISBLANK(B947),ISBLANK(E947),ISBLANK(G947),ISBLANK(H947),ISBLANK(L947),ISBLANK(P911)),"",IF(P911="lihtc", VLOOKUP(IF($H947&gt;0,CONCATENATE($H947*100," ",$P$8),CONCATENATE($H947," ",$P$8)),'TC Rent Limits'!A:I,HLOOKUP(Form!$B947+1,'TC Rent Limits'!$B$1:$I$1,1,FALSE)+1,FALSE),IF(P911="state",VLOOKUP(IF($H947&gt;0,CONCATENATE($H947*100," ",$P$8),CONCATENATE($H947," ",$P$8)),'Rent Limit'!A:L,HLOOKUP(Form!$E947,'Rent Limit'!$E$1:$L$1,1,FALSE)+4,FALSE),"")))</f>
        <v/>
      </c>
    </row>
    <row r="948" spans="1:20" x14ac:dyDescent="0.25">
      <c r="A948" s="79"/>
      <c r="B948" s="79"/>
      <c r="C948" s="79"/>
      <c r="D948" s="79"/>
      <c r="E948" s="79"/>
      <c r="F948" s="79"/>
      <c r="G948" s="79"/>
      <c r="H948" s="80"/>
      <c r="I948" s="79"/>
      <c r="J948" s="79"/>
      <c r="K948" s="79"/>
      <c r="L948" s="79"/>
      <c r="M948" s="79"/>
      <c r="N948" s="79"/>
      <c r="O948" s="79"/>
      <c r="P948" s="79"/>
      <c r="Q948" s="79"/>
      <c r="S948" s="57" t="str">
        <f>IF($P$7="LIHTC",IF(ISBLANK($G948),"",VLOOKUP(IF($H948&gt;0,CONCATENATE($H948*100," ",$P$8),CONCATENATE($H948," ",$P$8)),'TC Income Limits'!A:I,HLOOKUP(Form!$E948,'TC Income Limits'!$B$1:$I$1,1,FALSE)+1,FALSE)),IF(ISBLANK($L948),"",VLOOKUP(IF($H948&gt;0,CONCATENATE($H948*100," ",$P$8),CONCATENATE($H948," ",$P$8)),'Income Limit'!A:L,HLOOKUP(Form!$E948,'Income Limit'!$E$1:$L$1,1,FALSE)+4,FALSE)))</f>
        <v/>
      </c>
      <c r="T948" s="92" t="str">
        <f>IF(OR(ISBLANK(B948),ISBLANK(E948),ISBLANK(G948),ISBLANK(H948),ISBLANK(L948),ISBLANK(P912)),"",IF(P912="lihtc", VLOOKUP(IF($H948&gt;0,CONCATENATE($H948*100," ",$P$8),CONCATENATE($H948," ",$P$8)),'TC Rent Limits'!A:I,HLOOKUP(Form!$B948+1,'TC Rent Limits'!$B$1:$I$1,1,FALSE)+1,FALSE),IF(P912="state",VLOOKUP(IF($H948&gt;0,CONCATENATE($H948*100," ",$P$8),CONCATENATE($H948," ",$P$8)),'Rent Limit'!A:L,HLOOKUP(Form!$E948,'Rent Limit'!$E$1:$L$1,1,FALSE)+4,FALSE),"")))</f>
        <v/>
      </c>
    </row>
    <row r="949" spans="1:20" x14ac:dyDescent="0.25">
      <c r="A949" s="79"/>
      <c r="B949" s="79"/>
      <c r="C949" s="79"/>
      <c r="D949" s="79"/>
      <c r="E949" s="79"/>
      <c r="F949" s="79"/>
      <c r="G949" s="79"/>
      <c r="H949" s="80"/>
      <c r="I949" s="79"/>
      <c r="J949" s="79"/>
      <c r="K949" s="79"/>
      <c r="L949" s="79"/>
      <c r="M949" s="79"/>
      <c r="N949" s="79"/>
      <c r="O949" s="79"/>
      <c r="P949" s="79"/>
      <c r="Q949" s="79"/>
      <c r="S949" s="57" t="str">
        <f>IF($P$7="LIHTC",IF(ISBLANK($G949),"",VLOOKUP(IF($H949&gt;0,CONCATENATE($H949*100," ",$P$8),CONCATENATE($H949," ",$P$8)),'TC Income Limits'!A:I,HLOOKUP(Form!$E949,'TC Income Limits'!$B$1:$I$1,1,FALSE)+1,FALSE)),IF(ISBLANK($L949),"",VLOOKUP(IF($H949&gt;0,CONCATENATE($H949*100," ",$P$8),CONCATENATE($H949," ",$P$8)),'Income Limit'!A:L,HLOOKUP(Form!$E949,'Income Limit'!$E$1:$L$1,1,FALSE)+4,FALSE)))</f>
        <v/>
      </c>
      <c r="T949" s="92" t="str">
        <f>IF(OR(ISBLANK(B949),ISBLANK(E949),ISBLANK(G949),ISBLANK(H949),ISBLANK(L949),ISBLANK(P913)),"",IF(P913="lihtc", VLOOKUP(IF($H949&gt;0,CONCATENATE($H949*100," ",$P$8),CONCATENATE($H949," ",$P$8)),'TC Rent Limits'!A:I,HLOOKUP(Form!$B949+1,'TC Rent Limits'!$B$1:$I$1,1,FALSE)+1,FALSE),IF(P913="state",VLOOKUP(IF($H949&gt;0,CONCATENATE($H949*100," ",$P$8),CONCATENATE($H949," ",$P$8)),'Rent Limit'!A:L,HLOOKUP(Form!$E949,'Rent Limit'!$E$1:$L$1,1,FALSE)+4,FALSE),"")))</f>
        <v/>
      </c>
    </row>
    <row r="950" spans="1:20" x14ac:dyDescent="0.25">
      <c r="A950" s="79"/>
      <c r="B950" s="79"/>
      <c r="C950" s="79"/>
      <c r="D950" s="79"/>
      <c r="E950" s="79"/>
      <c r="F950" s="79"/>
      <c r="G950" s="79"/>
      <c r="H950" s="80"/>
      <c r="I950" s="79"/>
      <c r="J950" s="79"/>
      <c r="K950" s="79"/>
      <c r="L950" s="79"/>
      <c r="M950" s="79"/>
      <c r="N950" s="79"/>
      <c r="O950" s="79"/>
      <c r="P950" s="79"/>
      <c r="Q950" s="79"/>
      <c r="S950" s="57" t="str">
        <f>IF($P$7="LIHTC",IF(ISBLANK($G950),"",VLOOKUP(IF($H950&gt;0,CONCATENATE($H950*100," ",$P$8),CONCATENATE($H950," ",$P$8)),'TC Income Limits'!A:I,HLOOKUP(Form!$E950,'TC Income Limits'!$B$1:$I$1,1,FALSE)+1,FALSE)),IF(ISBLANK($L950),"",VLOOKUP(IF($H950&gt;0,CONCATENATE($H950*100," ",$P$8),CONCATENATE($H950," ",$P$8)),'Income Limit'!A:L,HLOOKUP(Form!$E950,'Income Limit'!$E$1:$L$1,1,FALSE)+4,FALSE)))</f>
        <v/>
      </c>
      <c r="T950" s="92" t="str">
        <f>IF(OR(ISBLANK(B950),ISBLANK(E950),ISBLANK(G950),ISBLANK(H950),ISBLANK(L950),ISBLANK(P914)),"",IF(P914="lihtc", VLOOKUP(IF($H950&gt;0,CONCATENATE($H950*100," ",$P$8),CONCATENATE($H950," ",$P$8)),'TC Rent Limits'!A:I,HLOOKUP(Form!$B950+1,'TC Rent Limits'!$B$1:$I$1,1,FALSE)+1,FALSE),IF(P914="state",VLOOKUP(IF($H950&gt;0,CONCATENATE($H950*100," ",$P$8),CONCATENATE($H950," ",$P$8)),'Rent Limit'!A:L,HLOOKUP(Form!$E950,'Rent Limit'!$E$1:$L$1,1,FALSE)+4,FALSE),"")))</f>
        <v/>
      </c>
    </row>
    <row r="951" spans="1:20" x14ac:dyDescent="0.25">
      <c r="A951" s="79"/>
      <c r="B951" s="79"/>
      <c r="C951" s="79"/>
      <c r="D951" s="79"/>
      <c r="E951" s="79"/>
      <c r="F951" s="79"/>
      <c r="G951" s="79"/>
      <c r="H951" s="80"/>
      <c r="I951" s="79"/>
      <c r="J951" s="79"/>
      <c r="K951" s="79"/>
      <c r="L951" s="79"/>
      <c r="M951" s="79"/>
      <c r="N951" s="79"/>
      <c r="O951" s="79"/>
      <c r="P951" s="79"/>
      <c r="Q951" s="79"/>
      <c r="S951" s="57" t="str">
        <f>IF($P$7="LIHTC",IF(ISBLANK($G951),"",VLOOKUP(IF($H951&gt;0,CONCATENATE($H951*100," ",$P$8),CONCATENATE($H951," ",$P$8)),'TC Income Limits'!A:I,HLOOKUP(Form!$E951,'TC Income Limits'!$B$1:$I$1,1,FALSE)+1,FALSE)),IF(ISBLANK($L951),"",VLOOKUP(IF($H951&gt;0,CONCATENATE($H951*100," ",$P$8),CONCATENATE($H951," ",$P$8)),'Income Limit'!A:L,HLOOKUP(Form!$E951,'Income Limit'!$E$1:$L$1,1,FALSE)+4,FALSE)))</f>
        <v/>
      </c>
      <c r="T951" s="92" t="str">
        <f>IF(OR(ISBLANK(B951),ISBLANK(E951),ISBLANK(G951),ISBLANK(H951),ISBLANK(L951),ISBLANK(P915)),"",IF(P915="lihtc", VLOOKUP(IF($H951&gt;0,CONCATENATE($H951*100," ",$P$8),CONCATENATE($H951," ",$P$8)),'TC Rent Limits'!A:I,HLOOKUP(Form!$B951+1,'TC Rent Limits'!$B$1:$I$1,1,FALSE)+1,FALSE),IF(P915="state",VLOOKUP(IF($H951&gt;0,CONCATENATE($H951*100," ",$P$8),CONCATENATE($H951," ",$P$8)),'Rent Limit'!A:L,HLOOKUP(Form!$E951,'Rent Limit'!$E$1:$L$1,1,FALSE)+4,FALSE),"")))</f>
        <v/>
      </c>
    </row>
    <row r="952" spans="1:20" x14ac:dyDescent="0.25">
      <c r="A952" s="79"/>
      <c r="B952" s="79"/>
      <c r="C952" s="79"/>
      <c r="D952" s="79"/>
      <c r="E952" s="79"/>
      <c r="F952" s="79"/>
      <c r="G952" s="79"/>
      <c r="H952" s="80"/>
      <c r="I952" s="79"/>
      <c r="J952" s="79"/>
      <c r="K952" s="79"/>
      <c r="L952" s="79"/>
      <c r="M952" s="79"/>
      <c r="N952" s="79"/>
      <c r="O952" s="79"/>
      <c r="P952" s="79"/>
      <c r="Q952" s="79"/>
      <c r="S952" s="57" t="str">
        <f>IF($P$7="LIHTC",IF(ISBLANK($G952),"",VLOOKUP(IF($H952&gt;0,CONCATENATE($H952*100," ",$P$8),CONCATENATE($H952," ",$P$8)),'TC Income Limits'!A:I,HLOOKUP(Form!$E952,'TC Income Limits'!$B$1:$I$1,1,FALSE)+1,FALSE)),IF(ISBLANK($L952),"",VLOOKUP(IF($H952&gt;0,CONCATENATE($H952*100," ",$P$8),CONCATENATE($H952," ",$P$8)),'Income Limit'!A:L,HLOOKUP(Form!$E952,'Income Limit'!$E$1:$L$1,1,FALSE)+4,FALSE)))</f>
        <v/>
      </c>
      <c r="T952" s="92" t="str">
        <f>IF(OR(ISBLANK(B952),ISBLANK(E952),ISBLANK(G952),ISBLANK(H952),ISBLANK(L952),ISBLANK(P916)),"",IF(P916="lihtc", VLOOKUP(IF($H952&gt;0,CONCATENATE($H952*100," ",$P$8),CONCATENATE($H952," ",$P$8)),'TC Rent Limits'!A:I,HLOOKUP(Form!$B952+1,'TC Rent Limits'!$B$1:$I$1,1,FALSE)+1,FALSE),IF(P916="state",VLOOKUP(IF($H952&gt;0,CONCATENATE($H952*100," ",$P$8),CONCATENATE($H952," ",$P$8)),'Rent Limit'!A:L,HLOOKUP(Form!$E952,'Rent Limit'!$E$1:$L$1,1,FALSE)+4,FALSE),"")))</f>
        <v/>
      </c>
    </row>
    <row r="953" spans="1:20" x14ac:dyDescent="0.25">
      <c r="A953" s="79"/>
      <c r="B953" s="79"/>
      <c r="C953" s="79"/>
      <c r="D953" s="79"/>
      <c r="E953" s="79"/>
      <c r="F953" s="79"/>
      <c r="G953" s="79"/>
      <c r="H953" s="80"/>
      <c r="I953" s="79"/>
      <c r="J953" s="79"/>
      <c r="K953" s="79"/>
      <c r="L953" s="79"/>
      <c r="M953" s="79"/>
      <c r="N953" s="79"/>
      <c r="O953" s="79"/>
      <c r="P953" s="79"/>
      <c r="Q953" s="79"/>
      <c r="S953" s="57" t="str">
        <f>IF($P$7="LIHTC",IF(ISBLANK($G953),"",VLOOKUP(IF($H953&gt;0,CONCATENATE($H953*100," ",$P$8),CONCATENATE($H953," ",$P$8)),'TC Income Limits'!A:I,HLOOKUP(Form!$E953,'TC Income Limits'!$B$1:$I$1,1,FALSE)+1,FALSE)),IF(ISBLANK($L953),"",VLOOKUP(IF($H953&gt;0,CONCATENATE($H953*100," ",$P$8),CONCATENATE($H953," ",$P$8)),'Income Limit'!A:L,HLOOKUP(Form!$E953,'Income Limit'!$E$1:$L$1,1,FALSE)+4,FALSE)))</f>
        <v/>
      </c>
      <c r="T953" s="92" t="str">
        <f>IF(OR(ISBLANK(B953),ISBLANK(E953),ISBLANK(G953),ISBLANK(H953),ISBLANK(L953),ISBLANK(P917)),"",IF(P917="lihtc", VLOOKUP(IF($H953&gt;0,CONCATENATE($H953*100," ",$P$8),CONCATENATE($H953," ",$P$8)),'TC Rent Limits'!A:I,HLOOKUP(Form!$B953+1,'TC Rent Limits'!$B$1:$I$1,1,FALSE)+1,FALSE),IF(P917="state",VLOOKUP(IF($H953&gt;0,CONCATENATE($H953*100," ",$P$8),CONCATENATE($H953," ",$P$8)),'Rent Limit'!A:L,HLOOKUP(Form!$E953,'Rent Limit'!$E$1:$L$1,1,FALSE)+4,FALSE),"")))</f>
        <v/>
      </c>
    </row>
    <row r="954" spans="1:20" x14ac:dyDescent="0.25">
      <c r="A954" s="79"/>
      <c r="B954" s="79"/>
      <c r="C954" s="79"/>
      <c r="D954" s="79"/>
      <c r="E954" s="79"/>
      <c r="F954" s="79"/>
      <c r="G954" s="79"/>
      <c r="H954" s="80"/>
      <c r="I954" s="79"/>
      <c r="J954" s="79"/>
      <c r="K954" s="79"/>
      <c r="L954" s="79"/>
      <c r="M954" s="79"/>
      <c r="N954" s="79"/>
      <c r="O954" s="79"/>
      <c r="P954" s="79"/>
      <c r="Q954" s="79"/>
      <c r="S954" s="57" t="str">
        <f>IF($P$7="LIHTC",IF(ISBLANK($G954),"",VLOOKUP(IF($H954&gt;0,CONCATENATE($H954*100," ",$P$8),CONCATENATE($H954," ",$P$8)),'TC Income Limits'!A:I,HLOOKUP(Form!$E954,'TC Income Limits'!$B$1:$I$1,1,FALSE)+1,FALSE)),IF(ISBLANK($L954),"",VLOOKUP(IF($H954&gt;0,CONCATENATE($H954*100," ",$P$8),CONCATENATE($H954," ",$P$8)),'Income Limit'!A:L,HLOOKUP(Form!$E954,'Income Limit'!$E$1:$L$1,1,FALSE)+4,FALSE)))</f>
        <v/>
      </c>
      <c r="T954" s="92" t="str">
        <f>IF(OR(ISBLANK(B954),ISBLANK(E954),ISBLANK(G954),ISBLANK(H954),ISBLANK(L954),ISBLANK(P918)),"",IF(P918="lihtc", VLOOKUP(IF($H954&gt;0,CONCATENATE($H954*100," ",$P$8),CONCATENATE($H954," ",$P$8)),'TC Rent Limits'!A:I,HLOOKUP(Form!$B954+1,'TC Rent Limits'!$B$1:$I$1,1,FALSE)+1,FALSE),IF(P918="state",VLOOKUP(IF($H954&gt;0,CONCATENATE($H954*100," ",$P$8),CONCATENATE($H954," ",$P$8)),'Rent Limit'!A:L,HLOOKUP(Form!$E954,'Rent Limit'!$E$1:$L$1,1,FALSE)+4,FALSE),"")))</f>
        <v/>
      </c>
    </row>
    <row r="955" spans="1:20" x14ac:dyDescent="0.25">
      <c r="A955" s="79"/>
      <c r="B955" s="79"/>
      <c r="C955" s="79"/>
      <c r="D955" s="79"/>
      <c r="E955" s="79"/>
      <c r="F955" s="79"/>
      <c r="G955" s="79"/>
      <c r="H955" s="80"/>
      <c r="I955" s="79"/>
      <c r="J955" s="79"/>
      <c r="K955" s="79"/>
      <c r="L955" s="79"/>
      <c r="M955" s="79"/>
      <c r="N955" s="79"/>
      <c r="O955" s="79"/>
      <c r="P955" s="79"/>
      <c r="Q955" s="79"/>
      <c r="S955" s="57" t="str">
        <f>IF($P$7="LIHTC",IF(ISBLANK($G955),"",VLOOKUP(IF($H955&gt;0,CONCATENATE($H955*100," ",$P$8),CONCATENATE($H955," ",$P$8)),'TC Income Limits'!A:I,HLOOKUP(Form!$E955,'TC Income Limits'!$B$1:$I$1,1,FALSE)+1,FALSE)),IF(ISBLANK($L955),"",VLOOKUP(IF($H955&gt;0,CONCATENATE($H955*100," ",$P$8),CONCATENATE($H955," ",$P$8)),'Income Limit'!A:L,HLOOKUP(Form!$E955,'Income Limit'!$E$1:$L$1,1,FALSE)+4,FALSE)))</f>
        <v/>
      </c>
      <c r="T955" s="92" t="str">
        <f>IF(OR(ISBLANK(B955),ISBLANK(E955),ISBLANK(G955),ISBLANK(H955),ISBLANK(L955),ISBLANK(P919)),"",IF(P919="lihtc", VLOOKUP(IF($H955&gt;0,CONCATENATE($H955*100," ",$P$8),CONCATENATE($H955," ",$P$8)),'TC Rent Limits'!A:I,HLOOKUP(Form!$B955+1,'TC Rent Limits'!$B$1:$I$1,1,FALSE)+1,FALSE),IF(P919="state",VLOOKUP(IF($H955&gt;0,CONCATENATE($H955*100," ",$P$8),CONCATENATE($H955," ",$P$8)),'Rent Limit'!A:L,HLOOKUP(Form!$E955,'Rent Limit'!$E$1:$L$1,1,FALSE)+4,FALSE),"")))</f>
        <v/>
      </c>
    </row>
    <row r="956" spans="1:20" x14ac:dyDescent="0.25">
      <c r="A956" s="79"/>
      <c r="B956" s="79"/>
      <c r="C956" s="79"/>
      <c r="D956" s="79"/>
      <c r="E956" s="79"/>
      <c r="F956" s="79"/>
      <c r="G956" s="79"/>
      <c r="H956" s="80"/>
      <c r="I956" s="79"/>
      <c r="J956" s="79"/>
      <c r="K956" s="79"/>
      <c r="L956" s="79"/>
      <c r="M956" s="79"/>
      <c r="N956" s="79"/>
      <c r="O956" s="79"/>
      <c r="P956" s="79"/>
      <c r="Q956" s="79"/>
      <c r="S956" s="57" t="str">
        <f>IF($P$7="LIHTC",IF(ISBLANK($G956),"",VLOOKUP(IF($H956&gt;0,CONCATENATE($H956*100," ",$P$8),CONCATENATE($H956," ",$P$8)),'TC Income Limits'!A:I,HLOOKUP(Form!$E956,'TC Income Limits'!$B$1:$I$1,1,FALSE)+1,FALSE)),IF(ISBLANK($L956),"",VLOOKUP(IF($H956&gt;0,CONCATENATE($H956*100," ",$P$8),CONCATENATE($H956," ",$P$8)),'Income Limit'!A:L,HLOOKUP(Form!$E956,'Income Limit'!$E$1:$L$1,1,FALSE)+4,FALSE)))</f>
        <v/>
      </c>
      <c r="T956" s="92" t="str">
        <f>IF(OR(ISBLANK(B956),ISBLANK(E956),ISBLANK(G956),ISBLANK(H956),ISBLANK(L956),ISBLANK(P920)),"",IF(P920="lihtc", VLOOKUP(IF($H956&gt;0,CONCATENATE($H956*100," ",$P$8),CONCATENATE($H956," ",$P$8)),'TC Rent Limits'!A:I,HLOOKUP(Form!$B956+1,'TC Rent Limits'!$B$1:$I$1,1,FALSE)+1,FALSE),IF(P920="state",VLOOKUP(IF($H956&gt;0,CONCATENATE($H956*100," ",$P$8),CONCATENATE($H956," ",$P$8)),'Rent Limit'!A:L,HLOOKUP(Form!$E956,'Rent Limit'!$E$1:$L$1,1,FALSE)+4,FALSE),"")))</f>
        <v/>
      </c>
    </row>
    <row r="957" spans="1:20" x14ac:dyDescent="0.25">
      <c r="A957" s="79"/>
      <c r="B957" s="79"/>
      <c r="C957" s="79"/>
      <c r="D957" s="79"/>
      <c r="E957" s="79"/>
      <c r="F957" s="79"/>
      <c r="G957" s="79"/>
      <c r="H957" s="80"/>
      <c r="I957" s="79"/>
      <c r="J957" s="79"/>
      <c r="K957" s="79"/>
      <c r="L957" s="79"/>
      <c r="M957" s="79"/>
      <c r="N957" s="79"/>
      <c r="O957" s="79"/>
      <c r="P957" s="79"/>
      <c r="Q957" s="79"/>
      <c r="S957" s="57" t="str">
        <f>IF($P$7="LIHTC",IF(ISBLANK($G957),"",VLOOKUP(IF($H957&gt;0,CONCATENATE($H957*100," ",$P$8),CONCATENATE($H957," ",$P$8)),'TC Income Limits'!A:I,HLOOKUP(Form!$E957,'TC Income Limits'!$B$1:$I$1,1,FALSE)+1,FALSE)),IF(ISBLANK($L957),"",VLOOKUP(IF($H957&gt;0,CONCATENATE($H957*100," ",$P$8),CONCATENATE($H957," ",$P$8)),'Income Limit'!A:L,HLOOKUP(Form!$E957,'Income Limit'!$E$1:$L$1,1,FALSE)+4,FALSE)))</f>
        <v/>
      </c>
      <c r="T957" s="92" t="str">
        <f>IF(OR(ISBLANK(B957),ISBLANK(E957),ISBLANK(G957),ISBLANK(H957),ISBLANK(L957),ISBLANK(P921)),"",IF(P921="lihtc", VLOOKUP(IF($H957&gt;0,CONCATENATE($H957*100," ",$P$8),CONCATENATE($H957," ",$P$8)),'TC Rent Limits'!A:I,HLOOKUP(Form!$B957+1,'TC Rent Limits'!$B$1:$I$1,1,FALSE)+1,FALSE),IF(P921="state",VLOOKUP(IF($H957&gt;0,CONCATENATE($H957*100," ",$P$8),CONCATENATE($H957," ",$P$8)),'Rent Limit'!A:L,HLOOKUP(Form!$E957,'Rent Limit'!$E$1:$L$1,1,FALSE)+4,FALSE),"")))</f>
        <v/>
      </c>
    </row>
    <row r="958" spans="1:20" x14ac:dyDescent="0.25">
      <c r="A958" s="79"/>
      <c r="B958" s="79"/>
      <c r="C958" s="79"/>
      <c r="D958" s="79"/>
      <c r="E958" s="79"/>
      <c r="F958" s="79"/>
      <c r="G958" s="79"/>
      <c r="H958" s="80"/>
      <c r="I958" s="79"/>
      <c r="J958" s="79"/>
      <c r="K958" s="79"/>
      <c r="L958" s="79"/>
      <c r="M958" s="79"/>
      <c r="N958" s="79"/>
      <c r="O958" s="79"/>
      <c r="P958" s="79"/>
      <c r="Q958" s="79"/>
      <c r="S958" s="57" t="str">
        <f>IF($P$7="LIHTC",IF(ISBLANK($G958),"",VLOOKUP(IF($H958&gt;0,CONCATENATE($H958*100," ",$P$8),CONCATENATE($H958," ",$P$8)),'TC Income Limits'!A:I,HLOOKUP(Form!$E958,'TC Income Limits'!$B$1:$I$1,1,FALSE)+1,FALSE)),IF(ISBLANK($L958),"",VLOOKUP(IF($H958&gt;0,CONCATENATE($H958*100," ",$P$8),CONCATENATE($H958," ",$P$8)),'Income Limit'!A:L,HLOOKUP(Form!$E958,'Income Limit'!$E$1:$L$1,1,FALSE)+4,FALSE)))</f>
        <v/>
      </c>
      <c r="T958" s="92" t="str">
        <f>IF(OR(ISBLANK(B958),ISBLANK(E958),ISBLANK(G958),ISBLANK(H958),ISBLANK(L958),ISBLANK(P922)),"",IF(P922="lihtc", VLOOKUP(IF($H958&gt;0,CONCATENATE($H958*100," ",$P$8),CONCATENATE($H958," ",$P$8)),'TC Rent Limits'!A:I,HLOOKUP(Form!$B958+1,'TC Rent Limits'!$B$1:$I$1,1,FALSE)+1,FALSE),IF(P922="state",VLOOKUP(IF($H958&gt;0,CONCATENATE($H958*100," ",$P$8),CONCATENATE($H958," ",$P$8)),'Rent Limit'!A:L,HLOOKUP(Form!$E958,'Rent Limit'!$E$1:$L$1,1,FALSE)+4,FALSE),"")))</f>
        <v/>
      </c>
    </row>
    <row r="959" spans="1:20" x14ac:dyDescent="0.25">
      <c r="A959" s="79"/>
      <c r="B959" s="79"/>
      <c r="C959" s="79"/>
      <c r="D959" s="79"/>
      <c r="E959" s="79"/>
      <c r="F959" s="79"/>
      <c r="G959" s="79"/>
      <c r="H959" s="80"/>
      <c r="I959" s="79"/>
      <c r="J959" s="79"/>
      <c r="K959" s="79"/>
      <c r="L959" s="79"/>
      <c r="M959" s="79"/>
      <c r="N959" s="79"/>
      <c r="O959" s="79"/>
      <c r="P959" s="79"/>
      <c r="Q959" s="79"/>
      <c r="S959" s="57" t="str">
        <f>IF($P$7="LIHTC",IF(ISBLANK($G959),"",VLOOKUP(IF($H959&gt;0,CONCATENATE($H959*100," ",$P$8),CONCATENATE($H959," ",$P$8)),'TC Income Limits'!A:I,HLOOKUP(Form!$E959,'TC Income Limits'!$B$1:$I$1,1,FALSE)+1,FALSE)),IF(ISBLANK($L959),"",VLOOKUP(IF($H959&gt;0,CONCATENATE($H959*100," ",$P$8),CONCATENATE($H959," ",$P$8)),'Income Limit'!A:L,HLOOKUP(Form!$E959,'Income Limit'!$E$1:$L$1,1,FALSE)+4,FALSE)))</f>
        <v/>
      </c>
      <c r="T959" s="92" t="str">
        <f>IF(OR(ISBLANK(B959),ISBLANK(E959),ISBLANK(G959),ISBLANK(H959),ISBLANK(L959),ISBLANK(P923)),"",IF(P923="lihtc", VLOOKUP(IF($H959&gt;0,CONCATENATE($H959*100," ",$P$8),CONCATENATE($H959," ",$P$8)),'TC Rent Limits'!A:I,HLOOKUP(Form!$B959+1,'TC Rent Limits'!$B$1:$I$1,1,FALSE)+1,FALSE),IF(P923="state",VLOOKUP(IF($H959&gt;0,CONCATENATE($H959*100," ",$P$8),CONCATENATE($H959," ",$P$8)),'Rent Limit'!A:L,HLOOKUP(Form!$E959,'Rent Limit'!$E$1:$L$1,1,FALSE)+4,FALSE),"")))</f>
        <v/>
      </c>
    </row>
    <row r="960" spans="1:20" x14ac:dyDescent="0.25">
      <c r="A960" s="79"/>
      <c r="B960" s="79"/>
      <c r="C960" s="79"/>
      <c r="D960" s="79"/>
      <c r="E960" s="79"/>
      <c r="F960" s="79"/>
      <c r="G960" s="79"/>
      <c r="H960" s="80"/>
      <c r="I960" s="79"/>
      <c r="J960" s="79"/>
      <c r="K960" s="79"/>
      <c r="L960" s="79"/>
      <c r="M960" s="79"/>
      <c r="N960" s="79"/>
      <c r="O960" s="79"/>
      <c r="P960" s="79"/>
      <c r="Q960" s="79"/>
      <c r="S960" s="57" t="str">
        <f>IF($P$7="LIHTC",IF(ISBLANK($G960),"",VLOOKUP(IF($H960&gt;0,CONCATENATE($H960*100," ",$P$8),CONCATENATE($H960," ",$P$8)),'TC Income Limits'!A:I,HLOOKUP(Form!$E960,'TC Income Limits'!$B$1:$I$1,1,FALSE)+1,FALSE)),IF(ISBLANK($L960),"",VLOOKUP(IF($H960&gt;0,CONCATENATE($H960*100," ",$P$8),CONCATENATE($H960," ",$P$8)),'Income Limit'!A:L,HLOOKUP(Form!$E960,'Income Limit'!$E$1:$L$1,1,FALSE)+4,FALSE)))</f>
        <v/>
      </c>
      <c r="T960" s="92" t="str">
        <f>IF(OR(ISBLANK(B960),ISBLANK(E960),ISBLANK(G960),ISBLANK(H960),ISBLANK(L960),ISBLANK(P924)),"",IF(P924="lihtc", VLOOKUP(IF($H960&gt;0,CONCATENATE($H960*100," ",$P$8),CONCATENATE($H960," ",$P$8)),'TC Rent Limits'!A:I,HLOOKUP(Form!$B960+1,'TC Rent Limits'!$B$1:$I$1,1,FALSE)+1,FALSE),IF(P924="state",VLOOKUP(IF($H960&gt;0,CONCATENATE($H960*100," ",$P$8),CONCATENATE($H960," ",$P$8)),'Rent Limit'!A:L,HLOOKUP(Form!$E960,'Rent Limit'!$E$1:$L$1,1,FALSE)+4,FALSE),"")))</f>
        <v/>
      </c>
    </row>
    <row r="961" spans="1:20" x14ac:dyDescent="0.25">
      <c r="A961" s="79"/>
      <c r="B961" s="79"/>
      <c r="C961" s="79"/>
      <c r="D961" s="79"/>
      <c r="E961" s="79"/>
      <c r="F961" s="79"/>
      <c r="G961" s="79"/>
      <c r="H961" s="80"/>
      <c r="I961" s="79"/>
      <c r="J961" s="79"/>
      <c r="K961" s="79"/>
      <c r="L961" s="79"/>
      <c r="M961" s="79"/>
      <c r="N961" s="79"/>
      <c r="O961" s="79"/>
      <c r="P961" s="79"/>
      <c r="Q961" s="79"/>
      <c r="S961" s="57" t="str">
        <f>IF($P$7="LIHTC",IF(ISBLANK($G961),"",VLOOKUP(IF($H961&gt;0,CONCATENATE($H961*100," ",$P$8),CONCATENATE($H961," ",$P$8)),'TC Income Limits'!A:I,HLOOKUP(Form!$E961,'TC Income Limits'!$B$1:$I$1,1,FALSE)+1,FALSE)),IF(ISBLANK($L961),"",VLOOKUP(IF($H961&gt;0,CONCATENATE($H961*100," ",$P$8),CONCATENATE($H961," ",$P$8)),'Income Limit'!A:L,HLOOKUP(Form!$E961,'Income Limit'!$E$1:$L$1,1,FALSE)+4,FALSE)))</f>
        <v/>
      </c>
      <c r="T961" s="92" t="str">
        <f>IF(OR(ISBLANK(B961),ISBLANK(E961),ISBLANK(G961),ISBLANK(H961),ISBLANK(L961),ISBLANK(P925)),"",IF(P925="lihtc", VLOOKUP(IF($H961&gt;0,CONCATENATE($H961*100," ",$P$8),CONCATENATE($H961," ",$P$8)),'TC Rent Limits'!A:I,HLOOKUP(Form!$B961+1,'TC Rent Limits'!$B$1:$I$1,1,FALSE)+1,FALSE),IF(P925="state",VLOOKUP(IF($H961&gt;0,CONCATENATE($H961*100," ",$P$8),CONCATENATE($H961," ",$P$8)),'Rent Limit'!A:L,HLOOKUP(Form!$E961,'Rent Limit'!$E$1:$L$1,1,FALSE)+4,FALSE),"")))</f>
        <v/>
      </c>
    </row>
    <row r="962" spans="1:20" x14ac:dyDescent="0.25">
      <c r="A962" s="79"/>
      <c r="B962" s="79"/>
      <c r="C962" s="79"/>
      <c r="D962" s="79"/>
      <c r="E962" s="79"/>
      <c r="F962" s="79"/>
      <c r="G962" s="79"/>
      <c r="H962" s="80"/>
      <c r="I962" s="79"/>
      <c r="J962" s="79"/>
      <c r="K962" s="79"/>
      <c r="L962" s="79"/>
      <c r="M962" s="79"/>
      <c r="N962" s="79"/>
      <c r="O962" s="79"/>
      <c r="P962" s="79"/>
      <c r="Q962" s="79"/>
      <c r="S962" s="57" t="str">
        <f>IF($P$7="LIHTC",IF(ISBLANK($G962),"",VLOOKUP(IF($H962&gt;0,CONCATENATE($H962*100," ",$P$8),CONCATENATE($H962," ",$P$8)),'TC Income Limits'!A:I,HLOOKUP(Form!$E962,'TC Income Limits'!$B$1:$I$1,1,FALSE)+1,FALSE)),IF(ISBLANK($L962),"",VLOOKUP(IF($H962&gt;0,CONCATENATE($H962*100," ",$P$8),CONCATENATE($H962," ",$P$8)),'Income Limit'!A:L,HLOOKUP(Form!$E962,'Income Limit'!$E$1:$L$1,1,FALSE)+4,FALSE)))</f>
        <v/>
      </c>
      <c r="T962" s="92" t="str">
        <f>IF(OR(ISBLANK(B962),ISBLANK(E962),ISBLANK(G962),ISBLANK(H962),ISBLANK(L962),ISBLANK(P926)),"",IF(P926="lihtc", VLOOKUP(IF($H962&gt;0,CONCATENATE($H962*100," ",$P$8),CONCATENATE($H962," ",$P$8)),'TC Rent Limits'!A:I,HLOOKUP(Form!$B962+1,'TC Rent Limits'!$B$1:$I$1,1,FALSE)+1,FALSE),IF(P926="state",VLOOKUP(IF($H962&gt;0,CONCATENATE($H962*100," ",$P$8),CONCATENATE($H962," ",$P$8)),'Rent Limit'!A:L,HLOOKUP(Form!$E962,'Rent Limit'!$E$1:$L$1,1,FALSE)+4,FALSE),"")))</f>
        <v/>
      </c>
    </row>
    <row r="963" spans="1:20" x14ac:dyDescent="0.25">
      <c r="A963" s="79"/>
      <c r="B963" s="79"/>
      <c r="C963" s="79"/>
      <c r="D963" s="79"/>
      <c r="E963" s="79"/>
      <c r="F963" s="79"/>
      <c r="G963" s="79"/>
      <c r="H963" s="80"/>
      <c r="I963" s="79"/>
      <c r="J963" s="79"/>
      <c r="K963" s="79"/>
      <c r="L963" s="79"/>
      <c r="M963" s="79"/>
      <c r="N963" s="79"/>
      <c r="O963" s="79"/>
      <c r="P963" s="79"/>
      <c r="Q963" s="79"/>
      <c r="S963" s="57" t="str">
        <f>IF($P$7="LIHTC",IF(ISBLANK($G963),"",VLOOKUP(IF($H963&gt;0,CONCATENATE($H963*100," ",$P$8),CONCATENATE($H963," ",$P$8)),'TC Income Limits'!A:I,HLOOKUP(Form!$E963,'TC Income Limits'!$B$1:$I$1,1,FALSE)+1,FALSE)),IF(ISBLANK($L963),"",VLOOKUP(IF($H963&gt;0,CONCATENATE($H963*100," ",$P$8),CONCATENATE($H963," ",$P$8)),'Income Limit'!A:L,HLOOKUP(Form!$E963,'Income Limit'!$E$1:$L$1,1,FALSE)+4,FALSE)))</f>
        <v/>
      </c>
      <c r="T963" s="92" t="str">
        <f>IF(OR(ISBLANK(B963),ISBLANK(E963),ISBLANK(G963),ISBLANK(H963),ISBLANK(L963),ISBLANK(P927)),"",IF(P927="lihtc", VLOOKUP(IF($H963&gt;0,CONCATENATE($H963*100," ",$P$8),CONCATENATE($H963," ",$P$8)),'TC Rent Limits'!A:I,HLOOKUP(Form!$B963+1,'TC Rent Limits'!$B$1:$I$1,1,FALSE)+1,FALSE),IF(P927="state",VLOOKUP(IF($H963&gt;0,CONCATENATE($H963*100," ",$P$8),CONCATENATE($H963," ",$P$8)),'Rent Limit'!A:L,HLOOKUP(Form!$E963,'Rent Limit'!$E$1:$L$1,1,FALSE)+4,FALSE),"")))</f>
        <v/>
      </c>
    </row>
    <row r="964" spans="1:20" x14ac:dyDescent="0.25">
      <c r="A964" s="79"/>
      <c r="B964" s="79"/>
      <c r="C964" s="79"/>
      <c r="D964" s="79"/>
      <c r="E964" s="79"/>
      <c r="F964" s="79"/>
      <c r="G964" s="79"/>
      <c r="H964" s="80"/>
      <c r="I964" s="79"/>
      <c r="J964" s="79"/>
      <c r="K964" s="79"/>
      <c r="L964" s="79"/>
      <c r="M964" s="79"/>
      <c r="N964" s="79"/>
      <c r="O964" s="79"/>
      <c r="P964" s="79"/>
      <c r="Q964" s="79"/>
      <c r="S964" s="57" t="str">
        <f>IF($P$7="LIHTC",IF(ISBLANK($G964),"",VLOOKUP(IF($H964&gt;0,CONCATENATE($H964*100," ",$P$8),CONCATENATE($H964," ",$P$8)),'TC Income Limits'!A:I,HLOOKUP(Form!$E964,'TC Income Limits'!$B$1:$I$1,1,FALSE)+1,FALSE)),IF(ISBLANK($L964),"",VLOOKUP(IF($H964&gt;0,CONCATENATE($H964*100," ",$P$8),CONCATENATE($H964," ",$P$8)),'Income Limit'!A:L,HLOOKUP(Form!$E964,'Income Limit'!$E$1:$L$1,1,FALSE)+4,FALSE)))</f>
        <v/>
      </c>
      <c r="T964" s="92" t="str">
        <f>IF(OR(ISBLANK(B964),ISBLANK(E964),ISBLANK(G964),ISBLANK(H964),ISBLANK(L964),ISBLANK(P928)),"",IF(P928="lihtc", VLOOKUP(IF($H964&gt;0,CONCATENATE($H964*100," ",$P$8),CONCATENATE($H964," ",$P$8)),'TC Rent Limits'!A:I,HLOOKUP(Form!$B964+1,'TC Rent Limits'!$B$1:$I$1,1,FALSE)+1,FALSE),IF(P928="state",VLOOKUP(IF($H964&gt;0,CONCATENATE($H964*100," ",$P$8),CONCATENATE($H964," ",$P$8)),'Rent Limit'!A:L,HLOOKUP(Form!$E964,'Rent Limit'!$E$1:$L$1,1,FALSE)+4,FALSE),"")))</f>
        <v/>
      </c>
    </row>
    <row r="965" spans="1:20" x14ac:dyDescent="0.25">
      <c r="A965" s="79"/>
      <c r="B965" s="79"/>
      <c r="C965" s="79"/>
      <c r="D965" s="79"/>
      <c r="E965" s="79"/>
      <c r="F965" s="79"/>
      <c r="G965" s="79"/>
      <c r="H965" s="80"/>
      <c r="I965" s="79"/>
      <c r="J965" s="79"/>
      <c r="K965" s="79"/>
      <c r="L965" s="79"/>
      <c r="M965" s="79"/>
      <c r="N965" s="79"/>
      <c r="O965" s="79"/>
      <c r="P965" s="79"/>
      <c r="Q965" s="79"/>
      <c r="S965" s="57" t="str">
        <f>IF($P$7="LIHTC",IF(ISBLANK($G965),"",VLOOKUP(IF($H965&gt;0,CONCATENATE($H965*100," ",$P$8),CONCATENATE($H965," ",$P$8)),'TC Income Limits'!A:I,HLOOKUP(Form!$E965,'TC Income Limits'!$B$1:$I$1,1,FALSE)+1,FALSE)),IF(ISBLANK($L965),"",VLOOKUP(IF($H965&gt;0,CONCATENATE($H965*100," ",$P$8),CONCATENATE($H965," ",$P$8)),'Income Limit'!A:L,HLOOKUP(Form!$E965,'Income Limit'!$E$1:$L$1,1,FALSE)+4,FALSE)))</f>
        <v/>
      </c>
      <c r="T965" s="92" t="str">
        <f>IF(OR(ISBLANK(B965),ISBLANK(E965),ISBLANK(G965),ISBLANK(H965),ISBLANK(L965),ISBLANK(P929)),"",IF(P929="lihtc", VLOOKUP(IF($H965&gt;0,CONCATENATE($H965*100," ",$P$8),CONCATENATE($H965," ",$P$8)),'TC Rent Limits'!A:I,HLOOKUP(Form!$B965+1,'TC Rent Limits'!$B$1:$I$1,1,FALSE)+1,FALSE),IF(P929="state",VLOOKUP(IF($H965&gt;0,CONCATENATE($H965*100," ",$P$8),CONCATENATE($H965," ",$P$8)),'Rent Limit'!A:L,HLOOKUP(Form!$E965,'Rent Limit'!$E$1:$L$1,1,FALSE)+4,FALSE),"")))</f>
        <v/>
      </c>
    </row>
    <row r="966" spans="1:20" x14ac:dyDescent="0.25">
      <c r="A966" s="79"/>
      <c r="B966" s="79"/>
      <c r="C966" s="79"/>
      <c r="D966" s="79"/>
      <c r="E966" s="79"/>
      <c r="F966" s="79"/>
      <c r="G966" s="79"/>
      <c r="H966" s="80"/>
      <c r="I966" s="79"/>
      <c r="J966" s="79"/>
      <c r="K966" s="79"/>
      <c r="L966" s="79"/>
      <c r="M966" s="79"/>
      <c r="N966" s="79"/>
      <c r="O966" s="79"/>
      <c r="P966" s="79"/>
      <c r="Q966" s="79"/>
      <c r="S966" s="57" t="str">
        <f>IF($P$7="LIHTC",IF(ISBLANK($G966),"",VLOOKUP(IF($H966&gt;0,CONCATENATE($H966*100," ",$P$8),CONCATENATE($H966," ",$P$8)),'TC Income Limits'!A:I,HLOOKUP(Form!$E966,'TC Income Limits'!$B$1:$I$1,1,FALSE)+1,FALSE)),IF(ISBLANK($L966),"",VLOOKUP(IF($H966&gt;0,CONCATENATE($H966*100," ",$P$8),CONCATENATE($H966," ",$P$8)),'Income Limit'!A:L,HLOOKUP(Form!$E966,'Income Limit'!$E$1:$L$1,1,FALSE)+4,FALSE)))</f>
        <v/>
      </c>
      <c r="T966" s="92" t="str">
        <f>IF(OR(ISBLANK(B966),ISBLANK(E966),ISBLANK(G966),ISBLANK(H966),ISBLANK(L966),ISBLANK(P930)),"",IF(P930="lihtc", VLOOKUP(IF($H966&gt;0,CONCATENATE($H966*100," ",$P$8),CONCATENATE($H966," ",$P$8)),'TC Rent Limits'!A:I,HLOOKUP(Form!$B966+1,'TC Rent Limits'!$B$1:$I$1,1,FALSE)+1,FALSE),IF(P930="state",VLOOKUP(IF($H966&gt;0,CONCATENATE($H966*100," ",$P$8),CONCATENATE($H966," ",$P$8)),'Rent Limit'!A:L,HLOOKUP(Form!$E966,'Rent Limit'!$E$1:$L$1,1,FALSE)+4,FALSE),"")))</f>
        <v/>
      </c>
    </row>
    <row r="967" spans="1:20" x14ac:dyDescent="0.25">
      <c r="A967" s="79"/>
      <c r="B967" s="79"/>
      <c r="C967" s="79"/>
      <c r="D967" s="79"/>
      <c r="E967" s="79"/>
      <c r="F967" s="79"/>
      <c r="G967" s="79"/>
      <c r="H967" s="80"/>
      <c r="I967" s="79"/>
      <c r="J967" s="79"/>
      <c r="K967" s="79"/>
      <c r="L967" s="79"/>
      <c r="M967" s="79"/>
      <c r="N967" s="79"/>
      <c r="O967" s="79"/>
      <c r="P967" s="79"/>
      <c r="Q967" s="79"/>
      <c r="S967" s="57" t="str">
        <f>IF($P$7="LIHTC",IF(ISBLANK($G967),"",VLOOKUP(IF($H967&gt;0,CONCATENATE($H967*100," ",$P$8),CONCATENATE($H967," ",$P$8)),'TC Income Limits'!A:I,HLOOKUP(Form!$E967,'TC Income Limits'!$B$1:$I$1,1,FALSE)+1,FALSE)),IF(ISBLANK($L967),"",VLOOKUP(IF($H967&gt;0,CONCATENATE($H967*100," ",$P$8),CONCATENATE($H967," ",$P$8)),'Income Limit'!A:L,HLOOKUP(Form!$E967,'Income Limit'!$E$1:$L$1,1,FALSE)+4,FALSE)))</f>
        <v/>
      </c>
      <c r="T967" s="92" t="str">
        <f>IF(OR(ISBLANK(B967),ISBLANK(E967),ISBLANK(G967),ISBLANK(H967),ISBLANK(L967),ISBLANK(P931)),"",IF(P931="lihtc", VLOOKUP(IF($H967&gt;0,CONCATENATE($H967*100," ",$P$8),CONCATENATE($H967," ",$P$8)),'TC Rent Limits'!A:I,HLOOKUP(Form!$B967+1,'TC Rent Limits'!$B$1:$I$1,1,FALSE)+1,FALSE),IF(P931="state",VLOOKUP(IF($H967&gt;0,CONCATENATE($H967*100," ",$P$8),CONCATENATE($H967," ",$P$8)),'Rent Limit'!A:L,HLOOKUP(Form!$E967,'Rent Limit'!$E$1:$L$1,1,FALSE)+4,FALSE),"")))</f>
        <v/>
      </c>
    </row>
    <row r="968" spans="1:20" x14ac:dyDescent="0.25">
      <c r="A968" s="79"/>
      <c r="B968" s="79"/>
      <c r="C968" s="79"/>
      <c r="D968" s="79"/>
      <c r="E968" s="79"/>
      <c r="F968" s="79"/>
      <c r="G968" s="79"/>
      <c r="H968" s="80"/>
      <c r="I968" s="79"/>
      <c r="J968" s="79"/>
      <c r="K968" s="79"/>
      <c r="L968" s="79"/>
      <c r="M968" s="79"/>
      <c r="N968" s="79"/>
      <c r="O968" s="79"/>
      <c r="P968" s="79"/>
      <c r="Q968" s="79"/>
      <c r="S968" s="57" t="str">
        <f>IF($P$7="LIHTC",IF(ISBLANK($G968),"",VLOOKUP(IF($H968&gt;0,CONCATENATE($H968*100," ",$P$8),CONCATENATE($H968," ",$P$8)),'TC Income Limits'!A:I,HLOOKUP(Form!$E968,'TC Income Limits'!$B$1:$I$1,1,FALSE)+1,FALSE)),IF(ISBLANK($L968),"",VLOOKUP(IF($H968&gt;0,CONCATENATE($H968*100," ",$P$8),CONCATENATE($H968," ",$P$8)),'Income Limit'!A:L,HLOOKUP(Form!$E968,'Income Limit'!$E$1:$L$1,1,FALSE)+4,FALSE)))</f>
        <v/>
      </c>
      <c r="T968" s="92" t="str">
        <f>IF(OR(ISBLANK(B968),ISBLANK(E968),ISBLANK(G968),ISBLANK(H968),ISBLANK(L968),ISBLANK(P932)),"",IF(P932="lihtc", VLOOKUP(IF($H968&gt;0,CONCATENATE($H968*100," ",$P$8),CONCATENATE($H968," ",$P$8)),'TC Rent Limits'!A:I,HLOOKUP(Form!$B968+1,'TC Rent Limits'!$B$1:$I$1,1,FALSE)+1,FALSE),IF(P932="state",VLOOKUP(IF($H968&gt;0,CONCATENATE($H968*100," ",$P$8),CONCATENATE($H968," ",$P$8)),'Rent Limit'!A:L,HLOOKUP(Form!$E968,'Rent Limit'!$E$1:$L$1,1,FALSE)+4,FALSE),"")))</f>
        <v/>
      </c>
    </row>
    <row r="969" spans="1:20" x14ac:dyDescent="0.25">
      <c r="A969" s="79"/>
      <c r="B969" s="79"/>
      <c r="C969" s="79"/>
      <c r="D969" s="79"/>
      <c r="E969" s="79"/>
      <c r="F969" s="79"/>
      <c r="G969" s="79"/>
      <c r="H969" s="80"/>
      <c r="I969" s="79"/>
      <c r="J969" s="79"/>
      <c r="K969" s="79"/>
      <c r="L969" s="79"/>
      <c r="M969" s="79"/>
      <c r="N969" s="79"/>
      <c r="O969" s="79"/>
      <c r="P969" s="79"/>
      <c r="Q969" s="79"/>
      <c r="S969" s="57" t="str">
        <f>IF($P$7="LIHTC",IF(ISBLANK($G969),"",VLOOKUP(IF($H969&gt;0,CONCATENATE($H969*100," ",$P$8),CONCATENATE($H969," ",$P$8)),'TC Income Limits'!A:I,HLOOKUP(Form!$E969,'TC Income Limits'!$B$1:$I$1,1,FALSE)+1,FALSE)),IF(ISBLANK($L969),"",VLOOKUP(IF($H969&gt;0,CONCATENATE($H969*100," ",$P$8),CONCATENATE($H969," ",$P$8)),'Income Limit'!A:L,HLOOKUP(Form!$E969,'Income Limit'!$E$1:$L$1,1,FALSE)+4,FALSE)))</f>
        <v/>
      </c>
      <c r="T969" s="92" t="str">
        <f>IF(OR(ISBLANK(B969),ISBLANK(E969),ISBLANK(G969),ISBLANK(H969),ISBLANK(L969),ISBLANK(P933)),"",IF(P933="lihtc", VLOOKUP(IF($H969&gt;0,CONCATENATE($H969*100," ",$P$8),CONCATENATE($H969," ",$P$8)),'TC Rent Limits'!A:I,HLOOKUP(Form!$B969+1,'TC Rent Limits'!$B$1:$I$1,1,FALSE)+1,FALSE),IF(P933="state",VLOOKUP(IF($H969&gt;0,CONCATENATE($H969*100," ",$P$8),CONCATENATE($H969," ",$P$8)),'Rent Limit'!A:L,HLOOKUP(Form!$E969,'Rent Limit'!$E$1:$L$1,1,FALSE)+4,FALSE),"")))</f>
        <v/>
      </c>
    </row>
    <row r="970" spans="1:20" x14ac:dyDescent="0.25">
      <c r="A970" s="79"/>
      <c r="B970" s="79"/>
      <c r="C970" s="79"/>
      <c r="D970" s="79"/>
      <c r="E970" s="79"/>
      <c r="F970" s="79"/>
      <c r="G970" s="79"/>
      <c r="H970" s="80"/>
      <c r="I970" s="79"/>
      <c r="J970" s="79"/>
      <c r="K970" s="79"/>
      <c r="L970" s="79"/>
      <c r="M970" s="79"/>
      <c r="N970" s="79"/>
      <c r="O970" s="79"/>
      <c r="P970" s="79"/>
      <c r="Q970" s="79"/>
      <c r="S970" s="57" t="str">
        <f>IF($P$7="LIHTC",IF(ISBLANK($G970),"",VLOOKUP(IF($H970&gt;0,CONCATENATE($H970*100," ",$P$8),CONCATENATE($H970," ",$P$8)),'TC Income Limits'!A:I,HLOOKUP(Form!$E970,'TC Income Limits'!$B$1:$I$1,1,FALSE)+1,FALSE)),IF(ISBLANK($L970),"",VLOOKUP(IF($H970&gt;0,CONCATENATE($H970*100," ",$P$8),CONCATENATE($H970," ",$P$8)),'Income Limit'!A:L,HLOOKUP(Form!$E970,'Income Limit'!$E$1:$L$1,1,FALSE)+4,FALSE)))</f>
        <v/>
      </c>
      <c r="T970" s="92" t="str">
        <f>IF(OR(ISBLANK(B970),ISBLANK(E970),ISBLANK(G970),ISBLANK(H970),ISBLANK(L970),ISBLANK(P934)),"",IF(P934="lihtc", VLOOKUP(IF($H970&gt;0,CONCATENATE($H970*100," ",$P$8),CONCATENATE($H970," ",$P$8)),'TC Rent Limits'!A:I,HLOOKUP(Form!$B970+1,'TC Rent Limits'!$B$1:$I$1,1,FALSE)+1,FALSE),IF(P934="state",VLOOKUP(IF($H970&gt;0,CONCATENATE($H970*100," ",$P$8),CONCATENATE($H970," ",$P$8)),'Rent Limit'!A:L,HLOOKUP(Form!$E970,'Rent Limit'!$E$1:$L$1,1,FALSE)+4,FALSE),"")))</f>
        <v/>
      </c>
    </row>
    <row r="971" spans="1:20" x14ac:dyDescent="0.25">
      <c r="A971" s="79"/>
      <c r="B971" s="79"/>
      <c r="C971" s="79"/>
      <c r="D971" s="79"/>
      <c r="E971" s="79"/>
      <c r="F971" s="79"/>
      <c r="G971" s="79"/>
      <c r="H971" s="80"/>
      <c r="I971" s="79"/>
      <c r="J971" s="79"/>
      <c r="K971" s="79"/>
      <c r="L971" s="79"/>
      <c r="M971" s="79"/>
      <c r="N971" s="79"/>
      <c r="O971" s="79"/>
      <c r="P971" s="79"/>
      <c r="Q971" s="79"/>
      <c r="S971" s="57" t="str">
        <f>IF($P$7="LIHTC",IF(ISBLANK($G971),"",VLOOKUP(IF($H971&gt;0,CONCATENATE($H971*100," ",$P$8),CONCATENATE($H971," ",$P$8)),'TC Income Limits'!A:I,HLOOKUP(Form!$E971,'TC Income Limits'!$B$1:$I$1,1,FALSE)+1,FALSE)),IF(ISBLANK($L971),"",VLOOKUP(IF($H971&gt;0,CONCATENATE($H971*100," ",$P$8),CONCATENATE($H971," ",$P$8)),'Income Limit'!A:L,HLOOKUP(Form!$E971,'Income Limit'!$E$1:$L$1,1,FALSE)+4,FALSE)))</f>
        <v/>
      </c>
      <c r="T971" s="92" t="str">
        <f>IF(OR(ISBLANK(B971),ISBLANK(E971),ISBLANK(G971),ISBLANK(H971),ISBLANK(L971),ISBLANK(P935)),"",IF(P935="lihtc", VLOOKUP(IF($H971&gt;0,CONCATENATE($H971*100," ",$P$8),CONCATENATE($H971," ",$P$8)),'TC Rent Limits'!A:I,HLOOKUP(Form!$B971+1,'TC Rent Limits'!$B$1:$I$1,1,FALSE)+1,FALSE),IF(P935="state",VLOOKUP(IF($H971&gt;0,CONCATENATE($H971*100," ",$P$8),CONCATENATE($H971," ",$P$8)),'Rent Limit'!A:L,HLOOKUP(Form!$E971,'Rent Limit'!$E$1:$L$1,1,FALSE)+4,FALSE),"")))</f>
        <v/>
      </c>
    </row>
    <row r="972" spans="1:20" x14ac:dyDescent="0.25">
      <c r="A972" s="79"/>
      <c r="B972" s="79"/>
      <c r="C972" s="79"/>
      <c r="D972" s="79"/>
      <c r="E972" s="79"/>
      <c r="F972" s="79"/>
      <c r="G972" s="79"/>
      <c r="H972" s="80"/>
      <c r="I972" s="79"/>
      <c r="J972" s="79"/>
      <c r="K972" s="79"/>
      <c r="L972" s="79"/>
      <c r="M972" s="79"/>
      <c r="N972" s="79"/>
      <c r="O972" s="79"/>
      <c r="P972" s="79"/>
      <c r="Q972" s="79"/>
      <c r="S972" s="57" t="str">
        <f>IF($P$7="LIHTC",IF(ISBLANK($G972),"",VLOOKUP(IF($H972&gt;0,CONCATENATE($H972*100," ",$P$8),CONCATENATE($H972," ",$P$8)),'TC Income Limits'!A:I,HLOOKUP(Form!$E972,'TC Income Limits'!$B$1:$I$1,1,FALSE)+1,FALSE)),IF(ISBLANK($L972),"",VLOOKUP(IF($H972&gt;0,CONCATENATE($H972*100," ",$P$8),CONCATENATE($H972," ",$P$8)),'Income Limit'!A:L,HLOOKUP(Form!$E972,'Income Limit'!$E$1:$L$1,1,FALSE)+4,FALSE)))</f>
        <v/>
      </c>
      <c r="T972" s="92" t="str">
        <f>IF(OR(ISBLANK(B972),ISBLANK(E972),ISBLANK(G972),ISBLANK(H972),ISBLANK(L972),ISBLANK(P936)),"",IF(P936="lihtc", VLOOKUP(IF($H972&gt;0,CONCATENATE($H972*100," ",$P$8),CONCATENATE($H972," ",$P$8)),'TC Rent Limits'!A:I,HLOOKUP(Form!$B972+1,'TC Rent Limits'!$B$1:$I$1,1,FALSE)+1,FALSE),IF(P936="state",VLOOKUP(IF($H972&gt;0,CONCATENATE($H972*100," ",$P$8),CONCATENATE($H972," ",$P$8)),'Rent Limit'!A:L,HLOOKUP(Form!$E972,'Rent Limit'!$E$1:$L$1,1,FALSE)+4,FALSE),"")))</f>
        <v/>
      </c>
    </row>
    <row r="973" spans="1:20" x14ac:dyDescent="0.25">
      <c r="A973" s="79"/>
      <c r="B973" s="79"/>
      <c r="C973" s="79"/>
      <c r="D973" s="79"/>
      <c r="E973" s="79"/>
      <c r="F973" s="79"/>
      <c r="G973" s="79"/>
      <c r="H973" s="80"/>
      <c r="I973" s="79"/>
      <c r="J973" s="79"/>
      <c r="K973" s="79"/>
      <c r="L973" s="79"/>
      <c r="M973" s="79"/>
      <c r="N973" s="79"/>
      <c r="O973" s="79"/>
      <c r="P973" s="79"/>
      <c r="Q973" s="79"/>
      <c r="S973" s="57" t="str">
        <f>IF($P$7="LIHTC",IF(ISBLANK($G973),"",VLOOKUP(IF($H973&gt;0,CONCATENATE($H973*100," ",$P$8),CONCATENATE($H973," ",$P$8)),'TC Income Limits'!A:I,HLOOKUP(Form!$E973,'TC Income Limits'!$B$1:$I$1,1,FALSE)+1,FALSE)),IF(ISBLANK($L973),"",VLOOKUP(IF($H973&gt;0,CONCATENATE($H973*100," ",$P$8),CONCATENATE($H973," ",$P$8)),'Income Limit'!A:L,HLOOKUP(Form!$E973,'Income Limit'!$E$1:$L$1,1,FALSE)+4,FALSE)))</f>
        <v/>
      </c>
      <c r="T973" s="92" t="str">
        <f>IF(OR(ISBLANK(B973),ISBLANK(E973),ISBLANK(G973),ISBLANK(H973),ISBLANK(L973),ISBLANK(P937)),"",IF(P937="lihtc", VLOOKUP(IF($H973&gt;0,CONCATENATE($H973*100," ",$P$8),CONCATENATE($H973," ",$P$8)),'TC Rent Limits'!A:I,HLOOKUP(Form!$B973+1,'TC Rent Limits'!$B$1:$I$1,1,FALSE)+1,FALSE),IF(P937="state",VLOOKUP(IF($H973&gt;0,CONCATENATE($H973*100," ",$P$8),CONCATENATE($H973," ",$P$8)),'Rent Limit'!A:L,HLOOKUP(Form!$E973,'Rent Limit'!$E$1:$L$1,1,FALSE)+4,FALSE),"")))</f>
        <v/>
      </c>
    </row>
    <row r="974" spans="1:20" x14ac:dyDescent="0.25">
      <c r="A974" s="79"/>
      <c r="B974" s="79"/>
      <c r="C974" s="79"/>
      <c r="D974" s="79"/>
      <c r="E974" s="79"/>
      <c r="F974" s="79"/>
      <c r="G974" s="79"/>
      <c r="H974" s="80"/>
      <c r="I974" s="79"/>
      <c r="J974" s="79"/>
      <c r="K974" s="79"/>
      <c r="L974" s="79"/>
      <c r="M974" s="79"/>
      <c r="N974" s="79"/>
      <c r="O974" s="79"/>
      <c r="P974" s="79"/>
      <c r="Q974" s="79"/>
      <c r="S974" s="57" t="str">
        <f>IF($P$7="LIHTC",IF(ISBLANK($G974),"",VLOOKUP(IF($H974&gt;0,CONCATENATE($H974*100," ",$P$8),CONCATENATE($H974," ",$P$8)),'TC Income Limits'!A:I,HLOOKUP(Form!$E974,'TC Income Limits'!$B$1:$I$1,1,FALSE)+1,FALSE)),IF(ISBLANK($L974),"",VLOOKUP(IF($H974&gt;0,CONCATENATE($H974*100," ",$P$8),CONCATENATE($H974," ",$P$8)),'Income Limit'!A:L,HLOOKUP(Form!$E974,'Income Limit'!$E$1:$L$1,1,FALSE)+4,FALSE)))</f>
        <v/>
      </c>
      <c r="T974" s="92" t="str">
        <f>IF(OR(ISBLANK(B974),ISBLANK(E974),ISBLANK(G974),ISBLANK(H974),ISBLANK(L974),ISBLANK(P938)),"",IF(P938="lihtc", VLOOKUP(IF($H974&gt;0,CONCATENATE($H974*100," ",$P$8),CONCATENATE($H974," ",$P$8)),'TC Rent Limits'!A:I,HLOOKUP(Form!$B974+1,'TC Rent Limits'!$B$1:$I$1,1,FALSE)+1,FALSE),IF(P938="state",VLOOKUP(IF($H974&gt;0,CONCATENATE($H974*100," ",$P$8),CONCATENATE($H974," ",$P$8)),'Rent Limit'!A:L,HLOOKUP(Form!$E974,'Rent Limit'!$E$1:$L$1,1,FALSE)+4,FALSE),"")))</f>
        <v/>
      </c>
    </row>
    <row r="975" spans="1:20" x14ac:dyDescent="0.25">
      <c r="A975" s="79"/>
      <c r="B975" s="79"/>
      <c r="C975" s="79"/>
      <c r="D975" s="79"/>
      <c r="E975" s="79"/>
      <c r="F975" s="79"/>
      <c r="G975" s="79"/>
      <c r="H975" s="80"/>
      <c r="I975" s="79"/>
      <c r="J975" s="79"/>
      <c r="K975" s="79"/>
      <c r="L975" s="79"/>
      <c r="M975" s="79"/>
      <c r="N975" s="79"/>
      <c r="O975" s="79"/>
      <c r="P975" s="79"/>
      <c r="Q975" s="79"/>
      <c r="S975" s="57" t="str">
        <f>IF($P$7="LIHTC",IF(ISBLANK($G975),"",VLOOKUP(IF($H975&gt;0,CONCATENATE($H975*100," ",$P$8),CONCATENATE($H975," ",$P$8)),'TC Income Limits'!A:I,HLOOKUP(Form!$E975,'TC Income Limits'!$B$1:$I$1,1,FALSE)+1,FALSE)),IF(ISBLANK($L975),"",VLOOKUP(IF($H975&gt;0,CONCATENATE($H975*100," ",$P$8),CONCATENATE($H975," ",$P$8)),'Income Limit'!A:L,HLOOKUP(Form!$E975,'Income Limit'!$E$1:$L$1,1,FALSE)+4,FALSE)))</f>
        <v/>
      </c>
      <c r="T975" s="92" t="str">
        <f>IF(OR(ISBLANK(B975),ISBLANK(E975),ISBLANK(G975),ISBLANK(H975),ISBLANK(L975),ISBLANK(P939)),"",IF(P939="lihtc", VLOOKUP(IF($H975&gt;0,CONCATENATE($H975*100," ",$P$8),CONCATENATE($H975," ",$P$8)),'TC Rent Limits'!A:I,HLOOKUP(Form!$B975+1,'TC Rent Limits'!$B$1:$I$1,1,FALSE)+1,FALSE),IF(P939="state",VLOOKUP(IF($H975&gt;0,CONCATENATE($H975*100," ",$P$8),CONCATENATE($H975," ",$P$8)),'Rent Limit'!A:L,HLOOKUP(Form!$E975,'Rent Limit'!$E$1:$L$1,1,FALSE)+4,FALSE),"")))</f>
        <v/>
      </c>
    </row>
    <row r="976" spans="1:20" x14ac:dyDescent="0.25">
      <c r="A976" s="79"/>
      <c r="B976" s="79"/>
      <c r="C976" s="79"/>
      <c r="D976" s="79"/>
      <c r="E976" s="79"/>
      <c r="F976" s="79"/>
      <c r="G976" s="79"/>
      <c r="H976" s="80"/>
      <c r="I976" s="79"/>
      <c r="J976" s="79"/>
      <c r="K976" s="79"/>
      <c r="L976" s="79"/>
      <c r="M976" s="79"/>
      <c r="N976" s="79"/>
      <c r="O976" s="79"/>
      <c r="P976" s="79"/>
      <c r="Q976" s="79"/>
      <c r="S976" s="57" t="str">
        <f>IF($P$7="LIHTC",IF(ISBLANK($G976),"",VLOOKUP(IF($H976&gt;0,CONCATENATE($H976*100," ",$P$8),CONCATENATE($H976," ",$P$8)),'TC Income Limits'!A:I,HLOOKUP(Form!$E976,'TC Income Limits'!$B$1:$I$1,1,FALSE)+1,FALSE)),IF(ISBLANK($L976),"",VLOOKUP(IF($H976&gt;0,CONCATENATE($H976*100," ",$P$8),CONCATENATE($H976," ",$P$8)),'Income Limit'!A:L,HLOOKUP(Form!$E976,'Income Limit'!$E$1:$L$1,1,FALSE)+4,FALSE)))</f>
        <v/>
      </c>
      <c r="T976" s="92" t="str">
        <f>IF(OR(ISBLANK(B976),ISBLANK(E976),ISBLANK(G976),ISBLANK(H976),ISBLANK(L976),ISBLANK(P940)),"",IF(P940="lihtc", VLOOKUP(IF($H976&gt;0,CONCATENATE($H976*100," ",$P$8),CONCATENATE($H976," ",$P$8)),'TC Rent Limits'!A:I,HLOOKUP(Form!$B976+1,'TC Rent Limits'!$B$1:$I$1,1,FALSE)+1,FALSE),IF(P940="state",VLOOKUP(IF($H976&gt;0,CONCATENATE($H976*100," ",$P$8),CONCATENATE($H976," ",$P$8)),'Rent Limit'!A:L,HLOOKUP(Form!$E976,'Rent Limit'!$E$1:$L$1,1,FALSE)+4,FALSE),"")))</f>
        <v/>
      </c>
    </row>
    <row r="977" spans="1:20" x14ac:dyDescent="0.25">
      <c r="A977" s="79"/>
      <c r="B977" s="79"/>
      <c r="C977" s="79"/>
      <c r="D977" s="79"/>
      <c r="E977" s="79"/>
      <c r="F977" s="79"/>
      <c r="G977" s="79"/>
      <c r="H977" s="80"/>
      <c r="I977" s="79"/>
      <c r="J977" s="79"/>
      <c r="K977" s="79"/>
      <c r="L977" s="79"/>
      <c r="M977" s="79"/>
      <c r="N977" s="79"/>
      <c r="O977" s="79"/>
      <c r="P977" s="79"/>
      <c r="Q977" s="79"/>
      <c r="S977" s="57" t="str">
        <f>IF($P$7="LIHTC",IF(ISBLANK($G977),"",VLOOKUP(IF($H977&gt;0,CONCATENATE($H977*100," ",$P$8),CONCATENATE($H977," ",$P$8)),'TC Income Limits'!A:I,HLOOKUP(Form!$E977,'TC Income Limits'!$B$1:$I$1,1,FALSE)+1,FALSE)),IF(ISBLANK($L977),"",VLOOKUP(IF($H977&gt;0,CONCATENATE($H977*100," ",$P$8),CONCATENATE($H977," ",$P$8)),'Income Limit'!A:L,HLOOKUP(Form!$E977,'Income Limit'!$E$1:$L$1,1,FALSE)+4,FALSE)))</f>
        <v/>
      </c>
      <c r="T977" s="92" t="str">
        <f>IF(OR(ISBLANK(B977),ISBLANK(E977),ISBLANK(G977),ISBLANK(H977),ISBLANK(L977),ISBLANK(P941)),"",IF(P941="lihtc", VLOOKUP(IF($H977&gt;0,CONCATENATE($H977*100," ",$P$8),CONCATENATE($H977," ",$P$8)),'TC Rent Limits'!A:I,HLOOKUP(Form!$B977+1,'TC Rent Limits'!$B$1:$I$1,1,FALSE)+1,FALSE),IF(P941="state",VLOOKUP(IF($H977&gt;0,CONCATENATE($H977*100," ",$P$8),CONCATENATE($H977," ",$P$8)),'Rent Limit'!A:L,HLOOKUP(Form!$E977,'Rent Limit'!$E$1:$L$1,1,FALSE)+4,FALSE),"")))</f>
        <v/>
      </c>
    </row>
    <row r="978" spans="1:20" x14ac:dyDescent="0.25">
      <c r="A978" s="79"/>
      <c r="B978" s="79"/>
      <c r="C978" s="79"/>
      <c r="D978" s="79"/>
      <c r="E978" s="79"/>
      <c r="F978" s="79"/>
      <c r="G978" s="79"/>
      <c r="H978" s="80"/>
      <c r="I978" s="79"/>
      <c r="J978" s="79"/>
      <c r="K978" s="79"/>
      <c r="L978" s="79"/>
      <c r="M978" s="79"/>
      <c r="N978" s="79"/>
      <c r="O978" s="79"/>
      <c r="P978" s="79"/>
      <c r="Q978" s="79"/>
      <c r="S978" s="57" t="str">
        <f>IF($P$7="LIHTC",IF(ISBLANK($G978),"",VLOOKUP(IF($H978&gt;0,CONCATENATE($H978*100," ",$P$8),CONCATENATE($H978," ",$P$8)),'TC Income Limits'!A:I,HLOOKUP(Form!$E978,'TC Income Limits'!$B$1:$I$1,1,FALSE)+1,FALSE)),IF(ISBLANK($L978),"",VLOOKUP(IF($H978&gt;0,CONCATENATE($H978*100," ",$P$8),CONCATENATE($H978," ",$P$8)),'Income Limit'!A:L,HLOOKUP(Form!$E978,'Income Limit'!$E$1:$L$1,1,FALSE)+4,FALSE)))</f>
        <v/>
      </c>
      <c r="T978" s="92" t="str">
        <f>IF(OR(ISBLANK(B978),ISBLANK(E978),ISBLANK(G978),ISBLANK(H978),ISBLANK(L978),ISBLANK(P942)),"",IF(P942="lihtc", VLOOKUP(IF($H978&gt;0,CONCATENATE($H978*100," ",$P$8),CONCATENATE($H978," ",$P$8)),'TC Rent Limits'!A:I,HLOOKUP(Form!$B978+1,'TC Rent Limits'!$B$1:$I$1,1,FALSE)+1,FALSE),IF(P942="state",VLOOKUP(IF($H978&gt;0,CONCATENATE($H978*100," ",$P$8),CONCATENATE($H978," ",$P$8)),'Rent Limit'!A:L,HLOOKUP(Form!$E978,'Rent Limit'!$E$1:$L$1,1,FALSE)+4,FALSE),"")))</f>
        <v/>
      </c>
    </row>
    <row r="979" spans="1:20" x14ac:dyDescent="0.25">
      <c r="A979" s="79"/>
      <c r="B979" s="79"/>
      <c r="C979" s="79"/>
      <c r="D979" s="79"/>
      <c r="E979" s="79"/>
      <c r="F979" s="79"/>
      <c r="G979" s="79"/>
      <c r="H979" s="80"/>
      <c r="I979" s="79"/>
      <c r="J979" s="79"/>
      <c r="K979" s="79"/>
      <c r="L979" s="79"/>
      <c r="M979" s="79"/>
      <c r="N979" s="79"/>
      <c r="O979" s="79"/>
      <c r="P979" s="79"/>
      <c r="Q979" s="79"/>
      <c r="S979" s="57" t="str">
        <f>IF($P$7="LIHTC",IF(ISBLANK($G979),"",VLOOKUP(IF($H979&gt;0,CONCATENATE($H979*100," ",$P$8),CONCATENATE($H979," ",$P$8)),'TC Income Limits'!A:I,HLOOKUP(Form!$E979,'TC Income Limits'!$B$1:$I$1,1,FALSE)+1,FALSE)),IF(ISBLANK($L979),"",VLOOKUP(IF($H979&gt;0,CONCATENATE($H979*100," ",$P$8),CONCATENATE($H979," ",$P$8)),'Income Limit'!A:L,HLOOKUP(Form!$E979,'Income Limit'!$E$1:$L$1,1,FALSE)+4,FALSE)))</f>
        <v/>
      </c>
      <c r="T979" s="92" t="str">
        <f>IF(OR(ISBLANK(B979),ISBLANK(E979),ISBLANK(G979),ISBLANK(H979),ISBLANK(L979),ISBLANK(P943)),"",IF(P943="lihtc", VLOOKUP(IF($H979&gt;0,CONCATENATE($H979*100," ",$P$8),CONCATENATE($H979," ",$P$8)),'TC Rent Limits'!A:I,HLOOKUP(Form!$B979+1,'TC Rent Limits'!$B$1:$I$1,1,FALSE)+1,FALSE),IF(P943="state",VLOOKUP(IF($H979&gt;0,CONCATENATE($H979*100," ",$P$8),CONCATENATE($H979," ",$P$8)),'Rent Limit'!A:L,HLOOKUP(Form!$E979,'Rent Limit'!$E$1:$L$1,1,FALSE)+4,FALSE),"")))</f>
        <v/>
      </c>
    </row>
    <row r="980" spans="1:20" x14ac:dyDescent="0.25">
      <c r="A980" s="79"/>
      <c r="B980" s="79"/>
      <c r="C980" s="79"/>
      <c r="D980" s="79"/>
      <c r="E980" s="79"/>
      <c r="F980" s="79"/>
      <c r="G980" s="79"/>
      <c r="H980" s="80"/>
      <c r="I980" s="79"/>
      <c r="J980" s="79"/>
      <c r="K980" s="79"/>
      <c r="L980" s="79"/>
      <c r="M980" s="79"/>
      <c r="N980" s="79"/>
      <c r="O980" s="79"/>
      <c r="P980" s="79"/>
      <c r="Q980" s="79"/>
      <c r="S980" s="57" t="str">
        <f>IF($P$7="LIHTC",IF(ISBLANK($G980),"",VLOOKUP(IF($H980&gt;0,CONCATENATE($H980*100," ",$P$8),CONCATENATE($H980," ",$P$8)),'TC Income Limits'!A:I,HLOOKUP(Form!$E980,'TC Income Limits'!$B$1:$I$1,1,FALSE)+1,FALSE)),IF(ISBLANK($L980),"",VLOOKUP(IF($H980&gt;0,CONCATENATE($H980*100," ",$P$8),CONCATENATE($H980," ",$P$8)),'Income Limit'!A:L,HLOOKUP(Form!$E980,'Income Limit'!$E$1:$L$1,1,FALSE)+4,FALSE)))</f>
        <v/>
      </c>
      <c r="T980" s="92" t="str">
        <f>IF(OR(ISBLANK(B980),ISBLANK(E980),ISBLANK(G980),ISBLANK(H980),ISBLANK(L980),ISBLANK(P944)),"",IF(P944="lihtc", VLOOKUP(IF($H980&gt;0,CONCATENATE($H980*100," ",$P$8),CONCATENATE($H980," ",$P$8)),'TC Rent Limits'!A:I,HLOOKUP(Form!$B980+1,'TC Rent Limits'!$B$1:$I$1,1,FALSE)+1,FALSE),IF(P944="state",VLOOKUP(IF($H980&gt;0,CONCATENATE($H980*100," ",$P$8),CONCATENATE($H980," ",$P$8)),'Rent Limit'!A:L,HLOOKUP(Form!$E980,'Rent Limit'!$E$1:$L$1,1,FALSE)+4,FALSE),"")))</f>
        <v/>
      </c>
    </row>
    <row r="981" spans="1:20" x14ac:dyDescent="0.25">
      <c r="A981" s="79"/>
      <c r="B981" s="79"/>
      <c r="C981" s="79"/>
      <c r="D981" s="79"/>
      <c r="E981" s="79"/>
      <c r="F981" s="79"/>
      <c r="G981" s="79"/>
      <c r="H981" s="80"/>
      <c r="I981" s="79"/>
      <c r="J981" s="79"/>
      <c r="K981" s="79"/>
      <c r="L981" s="79"/>
      <c r="M981" s="79"/>
      <c r="N981" s="79"/>
      <c r="O981" s="79"/>
      <c r="P981" s="79"/>
      <c r="Q981" s="79"/>
      <c r="S981" s="57" t="str">
        <f>IF($P$7="LIHTC",IF(ISBLANK($G981),"",VLOOKUP(IF($H981&gt;0,CONCATENATE($H981*100," ",$P$8),CONCATENATE($H981," ",$P$8)),'TC Income Limits'!A:I,HLOOKUP(Form!$E981,'TC Income Limits'!$B$1:$I$1,1,FALSE)+1,FALSE)),IF(ISBLANK($L981),"",VLOOKUP(IF($H981&gt;0,CONCATENATE($H981*100," ",$P$8),CONCATENATE($H981," ",$P$8)),'Income Limit'!A:L,HLOOKUP(Form!$E981,'Income Limit'!$E$1:$L$1,1,FALSE)+4,FALSE)))</f>
        <v/>
      </c>
      <c r="T981" s="92" t="str">
        <f>IF(OR(ISBLANK(B981),ISBLANK(E981),ISBLANK(G981),ISBLANK(H981),ISBLANK(L981),ISBLANK(P945)),"",IF(P945="lihtc", VLOOKUP(IF($H981&gt;0,CONCATENATE($H981*100," ",$P$8),CONCATENATE($H981," ",$P$8)),'TC Rent Limits'!A:I,HLOOKUP(Form!$B981+1,'TC Rent Limits'!$B$1:$I$1,1,FALSE)+1,FALSE),IF(P945="state",VLOOKUP(IF($H981&gt;0,CONCATENATE($H981*100," ",$P$8),CONCATENATE($H981," ",$P$8)),'Rent Limit'!A:L,HLOOKUP(Form!$E981,'Rent Limit'!$E$1:$L$1,1,FALSE)+4,FALSE),"")))</f>
        <v/>
      </c>
    </row>
    <row r="982" spans="1:20" x14ac:dyDescent="0.25">
      <c r="A982" s="79"/>
      <c r="B982" s="79"/>
      <c r="C982" s="79"/>
      <c r="D982" s="79"/>
      <c r="E982" s="79"/>
      <c r="F982" s="79"/>
      <c r="G982" s="79"/>
      <c r="H982" s="80"/>
      <c r="I982" s="79"/>
      <c r="J982" s="79"/>
      <c r="K982" s="79"/>
      <c r="L982" s="79"/>
      <c r="M982" s="79"/>
      <c r="N982" s="79"/>
      <c r="O982" s="79"/>
      <c r="P982" s="79"/>
      <c r="Q982" s="79"/>
      <c r="S982" s="57" t="str">
        <f>IF($P$7="LIHTC",IF(ISBLANK($G982),"",VLOOKUP(IF($H982&gt;0,CONCATENATE($H982*100," ",$P$8),CONCATENATE($H982," ",$P$8)),'TC Income Limits'!A:I,HLOOKUP(Form!$E982,'TC Income Limits'!$B$1:$I$1,1,FALSE)+1,FALSE)),IF(ISBLANK($L982),"",VLOOKUP(IF($H982&gt;0,CONCATENATE($H982*100," ",$P$8),CONCATENATE($H982," ",$P$8)),'Income Limit'!A:L,HLOOKUP(Form!$E982,'Income Limit'!$E$1:$L$1,1,FALSE)+4,FALSE)))</f>
        <v/>
      </c>
      <c r="T982" s="92" t="str">
        <f>IF(OR(ISBLANK(B982),ISBLANK(E982),ISBLANK(G982),ISBLANK(H982),ISBLANK(L982),ISBLANK(P946)),"",IF(P946="lihtc", VLOOKUP(IF($H982&gt;0,CONCATENATE($H982*100," ",$P$8),CONCATENATE($H982," ",$P$8)),'TC Rent Limits'!A:I,HLOOKUP(Form!$B982+1,'TC Rent Limits'!$B$1:$I$1,1,FALSE)+1,FALSE),IF(P946="state",VLOOKUP(IF($H982&gt;0,CONCATENATE($H982*100," ",$P$8),CONCATENATE($H982," ",$P$8)),'Rent Limit'!A:L,HLOOKUP(Form!$E982,'Rent Limit'!$E$1:$L$1,1,FALSE)+4,FALSE),"")))</f>
        <v/>
      </c>
    </row>
    <row r="983" spans="1:20" x14ac:dyDescent="0.25">
      <c r="A983" s="79"/>
      <c r="B983" s="79"/>
      <c r="C983" s="79"/>
      <c r="D983" s="79"/>
      <c r="E983" s="79"/>
      <c r="F983" s="79"/>
      <c r="G983" s="79"/>
      <c r="H983" s="80"/>
      <c r="I983" s="79"/>
      <c r="J983" s="79"/>
      <c r="K983" s="79"/>
      <c r="L983" s="79"/>
      <c r="M983" s="79"/>
      <c r="N983" s="79"/>
      <c r="O983" s="79"/>
      <c r="P983" s="79"/>
      <c r="Q983" s="79"/>
      <c r="S983" s="57" t="str">
        <f>IF($P$7="LIHTC",IF(ISBLANK($G983),"",VLOOKUP(IF($H983&gt;0,CONCATENATE($H983*100," ",$P$8),CONCATENATE($H983," ",$P$8)),'TC Income Limits'!A:I,HLOOKUP(Form!$E983,'TC Income Limits'!$B$1:$I$1,1,FALSE)+1,FALSE)),IF(ISBLANK($L983),"",VLOOKUP(IF($H983&gt;0,CONCATENATE($H983*100," ",$P$8),CONCATENATE($H983," ",$P$8)),'Income Limit'!A:L,HLOOKUP(Form!$E983,'Income Limit'!$E$1:$L$1,1,FALSE)+4,FALSE)))</f>
        <v/>
      </c>
      <c r="T983" s="92" t="str">
        <f>IF(OR(ISBLANK(B983),ISBLANK(E983),ISBLANK(G983),ISBLANK(H983),ISBLANK(L983),ISBLANK(P947)),"",IF(P947="lihtc", VLOOKUP(IF($H983&gt;0,CONCATENATE($H983*100," ",$P$8),CONCATENATE($H983," ",$P$8)),'TC Rent Limits'!A:I,HLOOKUP(Form!$B983+1,'TC Rent Limits'!$B$1:$I$1,1,FALSE)+1,FALSE),IF(P947="state",VLOOKUP(IF($H983&gt;0,CONCATENATE($H983*100," ",$P$8),CONCATENATE($H983," ",$P$8)),'Rent Limit'!A:L,HLOOKUP(Form!$E983,'Rent Limit'!$E$1:$L$1,1,FALSE)+4,FALSE),"")))</f>
        <v/>
      </c>
    </row>
    <row r="984" spans="1:20" x14ac:dyDescent="0.25">
      <c r="A984" s="79"/>
      <c r="B984" s="79"/>
      <c r="C984" s="79"/>
      <c r="D984" s="79"/>
      <c r="E984" s="79"/>
      <c r="F984" s="79"/>
      <c r="G984" s="79"/>
      <c r="H984" s="80"/>
      <c r="I984" s="79"/>
      <c r="J984" s="79"/>
      <c r="K984" s="79"/>
      <c r="L984" s="79"/>
      <c r="M984" s="79"/>
      <c r="N984" s="79"/>
      <c r="O984" s="79"/>
      <c r="P984" s="79"/>
      <c r="Q984" s="79"/>
      <c r="S984" s="57" t="str">
        <f>IF($P$7="LIHTC",IF(ISBLANK($G984),"",VLOOKUP(IF($H984&gt;0,CONCATENATE($H984*100," ",$P$8),CONCATENATE($H984," ",$P$8)),'TC Income Limits'!A:I,HLOOKUP(Form!$E984,'TC Income Limits'!$B$1:$I$1,1,FALSE)+1,FALSE)),IF(ISBLANK($L984),"",VLOOKUP(IF($H984&gt;0,CONCATENATE($H984*100," ",$P$8),CONCATENATE($H984," ",$P$8)),'Income Limit'!A:L,HLOOKUP(Form!$E984,'Income Limit'!$E$1:$L$1,1,FALSE)+4,FALSE)))</f>
        <v/>
      </c>
      <c r="T984" s="92" t="str">
        <f>IF(OR(ISBLANK(B984),ISBLANK(E984),ISBLANK(G984),ISBLANK(H984),ISBLANK(L984),ISBLANK(P948)),"",IF(P948="lihtc", VLOOKUP(IF($H984&gt;0,CONCATENATE($H984*100," ",$P$8),CONCATENATE($H984," ",$P$8)),'TC Rent Limits'!A:I,HLOOKUP(Form!$B984+1,'TC Rent Limits'!$B$1:$I$1,1,FALSE)+1,FALSE),IF(P948="state",VLOOKUP(IF($H984&gt;0,CONCATENATE($H984*100," ",$P$8),CONCATENATE($H984," ",$P$8)),'Rent Limit'!A:L,HLOOKUP(Form!$E984,'Rent Limit'!$E$1:$L$1,1,FALSE)+4,FALSE),"")))</f>
        <v/>
      </c>
    </row>
    <row r="985" spans="1:20" x14ac:dyDescent="0.25">
      <c r="A985" s="79"/>
      <c r="B985" s="79"/>
      <c r="C985" s="79"/>
      <c r="D985" s="79"/>
      <c r="E985" s="79"/>
      <c r="F985" s="79"/>
      <c r="G985" s="79"/>
      <c r="H985" s="80"/>
      <c r="I985" s="79"/>
      <c r="J985" s="79"/>
      <c r="K985" s="79"/>
      <c r="L985" s="79"/>
      <c r="M985" s="79"/>
      <c r="N985" s="79"/>
      <c r="O985" s="79"/>
      <c r="P985" s="79"/>
      <c r="Q985" s="79"/>
      <c r="S985" s="57" t="str">
        <f>IF($P$7="LIHTC",IF(ISBLANK($G985),"",VLOOKUP(IF($H985&gt;0,CONCATENATE($H985*100," ",$P$8),CONCATENATE($H985," ",$P$8)),'TC Income Limits'!A:I,HLOOKUP(Form!$E985,'TC Income Limits'!$B$1:$I$1,1,FALSE)+1,FALSE)),IF(ISBLANK($L985),"",VLOOKUP(IF($H985&gt;0,CONCATENATE($H985*100," ",$P$8),CONCATENATE($H985," ",$P$8)),'Income Limit'!A:L,HLOOKUP(Form!$E985,'Income Limit'!$E$1:$L$1,1,FALSE)+4,FALSE)))</f>
        <v/>
      </c>
      <c r="T985" s="92" t="str">
        <f>IF(OR(ISBLANK(B985),ISBLANK(E985),ISBLANK(G985),ISBLANK(H985),ISBLANK(L985),ISBLANK(P949)),"",IF(P949="lihtc", VLOOKUP(IF($H985&gt;0,CONCATENATE($H985*100," ",$P$8),CONCATENATE($H985," ",$P$8)),'TC Rent Limits'!A:I,HLOOKUP(Form!$B985+1,'TC Rent Limits'!$B$1:$I$1,1,FALSE)+1,FALSE),IF(P949="state",VLOOKUP(IF($H985&gt;0,CONCATENATE($H985*100," ",$P$8),CONCATENATE($H985," ",$P$8)),'Rent Limit'!A:L,HLOOKUP(Form!$E985,'Rent Limit'!$E$1:$L$1,1,FALSE)+4,FALSE),"")))</f>
        <v/>
      </c>
    </row>
    <row r="986" spans="1:20" x14ac:dyDescent="0.25">
      <c r="A986" s="79"/>
      <c r="B986" s="79"/>
      <c r="C986" s="79"/>
      <c r="D986" s="79"/>
      <c r="E986" s="79"/>
      <c r="F986" s="79"/>
      <c r="G986" s="79"/>
      <c r="H986" s="80"/>
      <c r="I986" s="79"/>
      <c r="J986" s="79"/>
      <c r="K986" s="79"/>
      <c r="L986" s="79"/>
      <c r="M986" s="79"/>
      <c r="N986" s="79"/>
      <c r="O986" s="79"/>
      <c r="P986" s="79"/>
      <c r="Q986" s="79"/>
      <c r="S986" s="57" t="str">
        <f>IF($P$7="LIHTC",IF(ISBLANK($G986),"",VLOOKUP(IF($H986&gt;0,CONCATENATE($H986*100," ",$P$8),CONCATENATE($H986," ",$P$8)),'TC Income Limits'!A:I,HLOOKUP(Form!$E986,'TC Income Limits'!$B$1:$I$1,1,FALSE)+1,FALSE)),IF(ISBLANK($L986),"",VLOOKUP(IF($H986&gt;0,CONCATENATE($H986*100," ",$P$8),CONCATENATE($H986," ",$P$8)),'Income Limit'!A:L,HLOOKUP(Form!$E986,'Income Limit'!$E$1:$L$1,1,FALSE)+4,FALSE)))</f>
        <v/>
      </c>
      <c r="T986" s="92" t="str">
        <f>IF(OR(ISBLANK(B986),ISBLANK(E986),ISBLANK(G986),ISBLANK(H986),ISBLANK(L986),ISBLANK(P950)),"",IF(P950="lihtc", VLOOKUP(IF($H986&gt;0,CONCATENATE($H986*100," ",$P$8),CONCATENATE($H986," ",$P$8)),'TC Rent Limits'!A:I,HLOOKUP(Form!$B986+1,'TC Rent Limits'!$B$1:$I$1,1,FALSE)+1,FALSE),IF(P950="state",VLOOKUP(IF($H986&gt;0,CONCATENATE($H986*100," ",$P$8),CONCATENATE($H986," ",$P$8)),'Rent Limit'!A:L,HLOOKUP(Form!$E986,'Rent Limit'!$E$1:$L$1,1,FALSE)+4,FALSE),"")))</f>
        <v/>
      </c>
    </row>
    <row r="987" spans="1:20" x14ac:dyDescent="0.25">
      <c r="A987" s="79"/>
      <c r="B987" s="79"/>
      <c r="C987" s="79"/>
      <c r="D987" s="79"/>
      <c r="E987" s="79"/>
      <c r="F987" s="79"/>
      <c r="G987" s="79"/>
      <c r="H987" s="80"/>
      <c r="I987" s="79"/>
      <c r="J987" s="79"/>
      <c r="K987" s="79"/>
      <c r="L987" s="79"/>
      <c r="M987" s="79"/>
      <c r="N987" s="79"/>
      <c r="O987" s="79"/>
      <c r="P987" s="79"/>
      <c r="Q987" s="79"/>
      <c r="S987" s="57" t="str">
        <f>IF($P$7="LIHTC",IF(ISBLANK($G987),"",VLOOKUP(IF($H987&gt;0,CONCATENATE($H987*100," ",$P$8),CONCATENATE($H987," ",$P$8)),'TC Income Limits'!A:I,HLOOKUP(Form!$E987,'TC Income Limits'!$B$1:$I$1,1,FALSE)+1,FALSE)),IF(ISBLANK($L987),"",VLOOKUP(IF($H987&gt;0,CONCATENATE($H987*100," ",$P$8),CONCATENATE($H987," ",$P$8)),'Income Limit'!A:L,HLOOKUP(Form!$E987,'Income Limit'!$E$1:$L$1,1,FALSE)+4,FALSE)))</f>
        <v/>
      </c>
      <c r="T987" s="92" t="str">
        <f>IF(OR(ISBLANK(B987),ISBLANK(E987),ISBLANK(G987),ISBLANK(H987),ISBLANK(L987),ISBLANK(P951)),"",IF(P951="lihtc", VLOOKUP(IF($H987&gt;0,CONCATENATE($H987*100," ",$P$8),CONCATENATE($H987," ",$P$8)),'TC Rent Limits'!A:I,HLOOKUP(Form!$B987+1,'TC Rent Limits'!$B$1:$I$1,1,FALSE)+1,FALSE),IF(P951="state",VLOOKUP(IF($H987&gt;0,CONCATENATE($H987*100," ",$P$8),CONCATENATE($H987," ",$P$8)),'Rent Limit'!A:L,HLOOKUP(Form!$E987,'Rent Limit'!$E$1:$L$1,1,FALSE)+4,FALSE),"")))</f>
        <v/>
      </c>
    </row>
    <row r="988" spans="1:20" x14ac:dyDescent="0.25">
      <c r="A988" s="79"/>
      <c r="B988" s="79"/>
      <c r="C988" s="79"/>
      <c r="D988" s="79"/>
      <c r="E988" s="79"/>
      <c r="F988" s="79"/>
      <c r="G988" s="79"/>
      <c r="H988" s="80"/>
      <c r="I988" s="79"/>
      <c r="J988" s="79"/>
      <c r="K988" s="79"/>
      <c r="L988" s="79"/>
      <c r="M988" s="79"/>
      <c r="N988" s="79"/>
      <c r="O988" s="79"/>
      <c r="P988" s="79"/>
      <c r="Q988" s="79"/>
      <c r="S988" s="57" t="str">
        <f>IF($P$7="LIHTC",IF(ISBLANK($G988),"",VLOOKUP(IF($H988&gt;0,CONCATENATE($H988*100," ",$P$8),CONCATENATE($H988," ",$P$8)),'TC Income Limits'!A:I,HLOOKUP(Form!$E988,'TC Income Limits'!$B$1:$I$1,1,FALSE)+1,FALSE)),IF(ISBLANK($L988),"",VLOOKUP(IF($H988&gt;0,CONCATENATE($H988*100," ",$P$8),CONCATENATE($H988," ",$P$8)),'Income Limit'!A:L,HLOOKUP(Form!$E988,'Income Limit'!$E$1:$L$1,1,FALSE)+4,FALSE)))</f>
        <v/>
      </c>
      <c r="T988" s="92" t="str">
        <f>IF(OR(ISBLANK(B988),ISBLANK(E988),ISBLANK(G988),ISBLANK(H988),ISBLANK(L988),ISBLANK(P952)),"",IF(P952="lihtc", VLOOKUP(IF($H988&gt;0,CONCATENATE($H988*100," ",$P$8),CONCATENATE($H988," ",$P$8)),'TC Rent Limits'!A:I,HLOOKUP(Form!$B988+1,'TC Rent Limits'!$B$1:$I$1,1,FALSE)+1,FALSE),IF(P952="state",VLOOKUP(IF($H988&gt;0,CONCATENATE($H988*100," ",$P$8),CONCATENATE($H988," ",$P$8)),'Rent Limit'!A:L,HLOOKUP(Form!$E988,'Rent Limit'!$E$1:$L$1,1,FALSE)+4,FALSE),"")))</f>
        <v/>
      </c>
    </row>
    <row r="989" spans="1:20" x14ac:dyDescent="0.25">
      <c r="A989" s="79"/>
      <c r="B989" s="79"/>
      <c r="C989" s="79"/>
      <c r="D989" s="79"/>
      <c r="E989" s="79"/>
      <c r="F989" s="79"/>
      <c r="G989" s="79"/>
      <c r="H989" s="80"/>
      <c r="I989" s="79"/>
      <c r="J989" s="79"/>
      <c r="K989" s="79"/>
      <c r="L989" s="79"/>
      <c r="M989" s="79"/>
      <c r="N989" s="79"/>
      <c r="O989" s="79"/>
      <c r="P989" s="79"/>
      <c r="Q989" s="79"/>
      <c r="S989" s="57" t="str">
        <f>IF($P$7="LIHTC",IF(ISBLANK($G989),"",VLOOKUP(IF($H989&gt;0,CONCATENATE($H989*100," ",$P$8),CONCATENATE($H989," ",$P$8)),'TC Income Limits'!A:I,HLOOKUP(Form!$E989,'TC Income Limits'!$B$1:$I$1,1,FALSE)+1,FALSE)),IF(ISBLANK($L989),"",VLOOKUP(IF($H989&gt;0,CONCATENATE($H989*100," ",$P$8),CONCATENATE($H989," ",$P$8)),'Income Limit'!A:L,HLOOKUP(Form!$E989,'Income Limit'!$E$1:$L$1,1,FALSE)+4,FALSE)))</f>
        <v/>
      </c>
      <c r="T989" s="92" t="str">
        <f>IF(OR(ISBLANK(B989),ISBLANK(E989),ISBLANK(G989),ISBLANK(H989),ISBLANK(L989),ISBLANK(P953)),"",IF(P953="lihtc", VLOOKUP(IF($H989&gt;0,CONCATENATE($H989*100," ",$P$8),CONCATENATE($H989," ",$P$8)),'TC Rent Limits'!A:I,HLOOKUP(Form!$B989+1,'TC Rent Limits'!$B$1:$I$1,1,FALSE)+1,FALSE),IF(P953="state",VLOOKUP(IF($H989&gt;0,CONCATENATE($H989*100," ",$P$8),CONCATENATE($H989," ",$P$8)),'Rent Limit'!A:L,HLOOKUP(Form!$E989,'Rent Limit'!$E$1:$L$1,1,FALSE)+4,FALSE),"")))</f>
        <v/>
      </c>
    </row>
    <row r="990" spans="1:20" x14ac:dyDescent="0.25">
      <c r="A990" s="79"/>
      <c r="B990" s="79"/>
      <c r="C990" s="79"/>
      <c r="D990" s="79"/>
      <c r="E990" s="79"/>
      <c r="F990" s="79"/>
      <c r="G990" s="79"/>
      <c r="H990" s="80"/>
      <c r="I990" s="79"/>
      <c r="J990" s="79"/>
      <c r="K990" s="79"/>
      <c r="L990" s="79"/>
      <c r="M990" s="79"/>
      <c r="N990" s="79"/>
      <c r="O990" s="79"/>
      <c r="P990" s="79"/>
      <c r="Q990" s="79"/>
      <c r="S990" s="57" t="str">
        <f>IF($P$7="LIHTC",IF(ISBLANK($G990),"",VLOOKUP(IF($H990&gt;0,CONCATENATE($H990*100," ",$P$8),CONCATENATE($H990," ",$P$8)),'TC Income Limits'!A:I,HLOOKUP(Form!$E990,'TC Income Limits'!$B$1:$I$1,1,FALSE)+1,FALSE)),IF(ISBLANK($L990),"",VLOOKUP(IF($H990&gt;0,CONCATENATE($H990*100," ",$P$8),CONCATENATE($H990," ",$P$8)),'Income Limit'!A:L,HLOOKUP(Form!$E990,'Income Limit'!$E$1:$L$1,1,FALSE)+4,FALSE)))</f>
        <v/>
      </c>
      <c r="T990" s="92" t="str">
        <f>IF(OR(ISBLANK(B990),ISBLANK(E990),ISBLANK(G990),ISBLANK(H990),ISBLANK(L990),ISBLANK(P954)),"",IF(P954="lihtc", VLOOKUP(IF($H990&gt;0,CONCATENATE($H990*100," ",$P$8),CONCATENATE($H990," ",$P$8)),'TC Rent Limits'!A:I,HLOOKUP(Form!$B990+1,'TC Rent Limits'!$B$1:$I$1,1,FALSE)+1,FALSE),IF(P954="state",VLOOKUP(IF($H990&gt;0,CONCATENATE($H990*100," ",$P$8),CONCATENATE($H990," ",$P$8)),'Rent Limit'!A:L,HLOOKUP(Form!$E990,'Rent Limit'!$E$1:$L$1,1,FALSE)+4,FALSE),"")))</f>
        <v/>
      </c>
    </row>
    <row r="991" spans="1:20" x14ac:dyDescent="0.25">
      <c r="A991" s="79"/>
      <c r="B991" s="79"/>
      <c r="C991" s="79"/>
      <c r="D991" s="79"/>
      <c r="E991" s="79"/>
      <c r="F991" s="79"/>
      <c r="G991" s="79"/>
      <c r="H991" s="80"/>
      <c r="I991" s="79"/>
      <c r="J991" s="79"/>
      <c r="K991" s="79"/>
      <c r="L991" s="79"/>
      <c r="M991" s="79"/>
      <c r="N991" s="79"/>
      <c r="O991" s="79"/>
      <c r="P991" s="79"/>
      <c r="Q991" s="79"/>
      <c r="S991" s="57" t="str">
        <f>IF($P$7="LIHTC",IF(ISBLANK($G991),"",VLOOKUP(IF($H991&gt;0,CONCATENATE($H991*100," ",$P$8),CONCATENATE($H991," ",$P$8)),'TC Income Limits'!A:I,HLOOKUP(Form!$E991,'TC Income Limits'!$B$1:$I$1,1,FALSE)+1,FALSE)),IF(ISBLANK($L991),"",VLOOKUP(IF($H991&gt;0,CONCATENATE($H991*100," ",$P$8),CONCATENATE($H991," ",$P$8)),'Income Limit'!A:L,HLOOKUP(Form!$E991,'Income Limit'!$E$1:$L$1,1,FALSE)+4,FALSE)))</f>
        <v/>
      </c>
      <c r="T991" s="92" t="str">
        <f>IF(OR(ISBLANK(B991),ISBLANK(E991),ISBLANK(G991),ISBLANK(H991),ISBLANK(L991),ISBLANK(P955)),"",IF(P955="lihtc", VLOOKUP(IF($H991&gt;0,CONCATENATE($H991*100," ",$P$8),CONCATENATE($H991," ",$P$8)),'TC Rent Limits'!A:I,HLOOKUP(Form!$B991+1,'TC Rent Limits'!$B$1:$I$1,1,FALSE)+1,FALSE),IF(P955="state",VLOOKUP(IF($H991&gt;0,CONCATENATE($H991*100," ",$P$8),CONCATENATE($H991," ",$P$8)),'Rent Limit'!A:L,HLOOKUP(Form!$E991,'Rent Limit'!$E$1:$L$1,1,FALSE)+4,FALSE),"")))</f>
        <v/>
      </c>
    </row>
    <row r="992" spans="1:20" x14ac:dyDescent="0.25">
      <c r="A992" s="79"/>
      <c r="B992" s="79"/>
      <c r="C992" s="79"/>
      <c r="D992" s="79"/>
      <c r="E992" s="79"/>
      <c r="F992" s="79"/>
      <c r="G992" s="79"/>
      <c r="H992" s="80"/>
      <c r="I992" s="79"/>
      <c r="J992" s="79"/>
      <c r="K992" s="79"/>
      <c r="L992" s="79"/>
      <c r="M992" s="79"/>
      <c r="N992" s="79"/>
      <c r="O992" s="79"/>
      <c r="P992" s="79"/>
      <c r="Q992" s="79"/>
      <c r="S992" s="57" t="str">
        <f>IF($P$7="LIHTC",IF(ISBLANK($G992),"",VLOOKUP(IF($H992&gt;0,CONCATENATE($H992*100," ",$P$8),CONCATENATE($H992," ",$P$8)),'TC Income Limits'!A:I,HLOOKUP(Form!$E992,'TC Income Limits'!$B$1:$I$1,1,FALSE)+1,FALSE)),IF(ISBLANK($L992),"",VLOOKUP(IF($H992&gt;0,CONCATENATE($H992*100," ",$P$8),CONCATENATE($H992," ",$P$8)),'Income Limit'!A:L,HLOOKUP(Form!$E992,'Income Limit'!$E$1:$L$1,1,FALSE)+4,FALSE)))</f>
        <v/>
      </c>
      <c r="T992" s="92" t="str">
        <f>IF(OR(ISBLANK(B992),ISBLANK(E992),ISBLANK(G992),ISBLANK(H992),ISBLANK(L992),ISBLANK(P956)),"",IF(P956="lihtc", VLOOKUP(IF($H992&gt;0,CONCATENATE($H992*100," ",$P$8),CONCATENATE($H992," ",$P$8)),'TC Rent Limits'!A:I,HLOOKUP(Form!$B992+1,'TC Rent Limits'!$B$1:$I$1,1,FALSE)+1,FALSE),IF(P956="state",VLOOKUP(IF($H992&gt;0,CONCATENATE($H992*100," ",$P$8),CONCATENATE($H992," ",$P$8)),'Rent Limit'!A:L,HLOOKUP(Form!$E992,'Rent Limit'!$E$1:$L$1,1,FALSE)+4,FALSE),"")))</f>
        <v/>
      </c>
    </row>
    <row r="993" spans="1:20" x14ac:dyDescent="0.25">
      <c r="A993" s="79"/>
      <c r="B993" s="79"/>
      <c r="C993" s="79"/>
      <c r="D993" s="79"/>
      <c r="E993" s="79"/>
      <c r="F993" s="79"/>
      <c r="G993" s="79"/>
      <c r="H993" s="80"/>
      <c r="I993" s="79"/>
      <c r="J993" s="79"/>
      <c r="K993" s="79"/>
      <c r="L993" s="79"/>
      <c r="M993" s="79"/>
      <c r="N993" s="79"/>
      <c r="O993" s="79"/>
      <c r="P993" s="79"/>
      <c r="Q993" s="79"/>
      <c r="S993" s="57" t="str">
        <f>IF($P$7="LIHTC",IF(ISBLANK($G993),"",VLOOKUP(IF($H993&gt;0,CONCATENATE($H993*100," ",$P$8),CONCATENATE($H993," ",$P$8)),'TC Income Limits'!A:I,HLOOKUP(Form!$E993,'TC Income Limits'!$B$1:$I$1,1,FALSE)+1,FALSE)),IF(ISBLANK($L993),"",VLOOKUP(IF($H993&gt;0,CONCATENATE($H993*100," ",$P$8),CONCATENATE($H993," ",$P$8)),'Income Limit'!A:L,HLOOKUP(Form!$E993,'Income Limit'!$E$1:$L$1,1,FALSE)+4,FALSE)))</f>
        <v/>
      </c>
      <c r="T993" s="92" t="str">
        <f>IF(OR(ISBLANK(B993),ISBLANK(E993),ISBLANK(G993),ISBLANK(H993),ISBLANK(L993),ISBLANK(P957)),"",IF(P957="lihtc", VLOOKUP(IF($H993&gt;0,CONCATENATE($H993*100," ",$P$8),CONCATENATE($H993," ",$P$8)),'TC Rent Limits'!A:I,HLOOKUP(Form!$B993+1,'TC Rent Limits'!$B$1:$I$1,1,FALSE)+1,FALSE),IF(P957="state",VLOOKUP(IF($H993&gt;0,CONCATENATE($H993*100," ",$P$8),CONCATENATE($H993," ",$P$8)),'Rent Limit'!A:L,HLOOKUP(Form!$E993,'Rent Limit'!$E$1:$L$1,1,FALSE)+4,FALSE),"")))</f>
        <v/>
      </c>
    </row>
    <row r="994" spans="1:20" x14ac:dyDescent="0.25">
      <c r="A994" s="79"/>
      <c r="B994" s="79"/>
      <c r="C994" s="79"/>
      <c r="D994" s="79"/>
      <c r="E994" s="79"/>
      <c r="F994" s="79"/>
      <c r="G994" s="79"/>
      <c r="H994" s="80"/>
      <c r="I994" s="79"/>
      <c r="J994" s="79"/>
      <c r="K994" s="79"/>
      <c r="L994" s="79"/>
      <c r="M994" s="79"/>
      <c r="N994" s="79"/>
      <c r="O994" s="79"/>
      <c r="P994" s="79"/>
      <c r="Q994" s="79"/>
      <c r="S994" s="57" t="str">
        <f>IF($P$7="LIHTC",IF(ISBLANK($G994),"",VLOOKUP(IF($H994&gt;0,CONCATENATE($H994*100," ",$P$8),CONCATENATE($H994," ",$P$8)),'TC Income Limits'!A:I,HLOOKUP(Form!$E994,'TC Income Limits'!$B$1:$I$1,1,FALSE)+1,FALSE)),IF(ISBLANK($L994),"",VLOOKUP(IF($H994&gt;0,CONCATENATE($H994*100," ",$P$8),CONCATENATE($H994," ",$P$8)),'Income Limit'!A:L,HLOOKUP(Form!$E994,'Income Limit'!$E$1:$L$1,1,FALSE)+4,FALSE)))</f>
        <v/>
      </c>
      <c r="T994" s="92" t="str">
        <f>IF(OR(ISBLANK(B994),ISBLANK(E994),ISBLANK(G994),ISBLANK(H994),ISBLANK(L994),ISBLANK(P958)),"",IF(P958="lihtc", VLOOKUP(IF($H994&gt;0,CONCATENATE($H994*100," ",$P$8),CONCATENATE($H994," ",$P$8)),'TC Rent Limits'!A:I,HLOOKUP(Form!$B994+1,'TC Rent Limits'!$B$1:$I$1,1,FALSE)+1,FALSE),IF(P958="state",VLOOKUP(IF($H994&gt;0,CONCATENATE($H994*100," ",$P$8),CONCATENATE($H994," ",$P$8)),'Rent Limit'!A:L,HLOOKUP(Form!$E994,'Rent Limit'!$E$1:$L$1,1,FALSE)+4,FALSE),"")))</f>
        <v/>
      </c>
    </row>
    <row r="995" spans="1:20" x14ac:dyDescent="0.25">
      <c r="A995" s="79"/>
      <c r="B995" s="79"/>
      <c r="C995" s="79"/>
      <c r="D995" s="79"/>
      <c r="E995" s="79"/>
      <c r="F995" s="79"/>
      <c r="G995" s="79"/>
      <c r="H995" s="80"/>
      <c r="I995" s="79"/>
      <c r="J995" s="79"/>
      <c r="K995" s="79"/>
      <c r="L995" s="79"/>
      <c r="M995" s="79"/>
      <c r="N995" s="79"/>
      <c r="O995" s="79"/>
      <c r="P995" s="79"/>
      <c r="Q995" s="79"/>
      <c r="S995" s="57" t="str">
        <f>IF($P$7="LIHTC",IF(ISBLANK($G995),"",VLOOKUP(IF($H995&gt;0,CONCATENATE($H995*100," ",$P$8),CONCATENATE($H995," ",$P$8)),'TC Income Limits'!A:I,HLOOKUP(Form!$E995,'TC Income Limits'!$B$1:$I$1,1,FALSE)+1,FALSE)),IF(ISBLANK($L995),"",VLOOKUP(IF($H995&gt;0,CONCATENATE($H995*100," ",$P$8),CONCATENATE($H995," ",$P$8)),'Income Limit'!A:L,HLOOKUP(Form!$E995,'Income Limit'!$E$1:$L$1,1,FALSE)+4,FALSE)))</f>
        <v/>
      </c>
      <c r="T995" s="92" t="str">
        <f>IF(OR(ISBLANK(B995),ISBLANK(E995),ISBLANK(G995),ISBLANK(H995),ISBLANK(L995),ISBLANK(P959)),"",IF(P959="lihtc", VLOOKUP(IF($H995&gt;0,CONCATENATE($H995*100," ",$P$8),CONCATENATE($H995," ",$P$8)),'TC Rent Limits'!A:I,HLOOKUP(Form!$B995+1,'TC Rent Limits'!$B$1:$I$1,1,FALSE)+1,FALSE),IF(P959="state",VLOOKUP(IF($H995&gt;0,CONCATENATE($H995*100," ",$P$8),CONCATENATE($H995," ",$P$8)),'Rent Limit'!A:L,HLOOKUP(Form!$E995,'Rent Limit'!$E$1:$L$1,1,FALSE)+4,FALSE),"")))</f>
        <v/>
      </c>
    </row>
    <row r="996" spans="1:20" x14ac:dyDescent="0.25">
      <c r="A996" s="79"/>
      <c r="B996" s="79"/>
      <c r="C996" s="79"/>
      <c r="D996" s="79"/>
      <c r="E996" s="79"/>
      <c r="F996" s="79"/>
      <c r="G996" s="79"/>
      <c r="H996" s="80"/>
      <c r="I996" s="79"/>
      <c r="J996" s="79"/>
      <c r="K996" s="79"/>
      <c r="L996" s="79"/>
      <c r="M996" s="79"/>
      <c r="N996" s="79"/>
      <c r="O996" s="79"/>
      <c r="P996" s="79"/>
      <c r="Q996" s="79"/>
      <c r="S996" s="57" t="str">
        <f>IF($P$7="LIHTC",IF(ISBLANK($G996),"",VLOOKUP(IF($H996&gt;0,CONCATENATE($H996*100," ",$P$8),CONCATENATE($H996," ",$P$8)),'TC Income Limits'!A:I,HLOOKUP(Form!$E996,'TC Income Limits'!$B$1:$I$1,1,FALSE)+1,FALSE)),IF(ISBLANK($L996),"",VLOOKUP(IF($H996&gt;0,CONCATENATE($H996*100," ",$P$8),CONCATENATE($H996," ",$P$8)),'Income Limit'!A:L,HLOOKUP(Form!$E996,'Income Limit'!$E$1:$L$1,1,FALSE)+4,FALSE)))</f>
        <v/>
      </c>
      <c r="T996" s="92" t="str">
        <f>IF(OR(ISBLANK(B996),ISBLANK(E996),ISBLANK(G996),ISBLANK(H996),ISBLANK(L996),ISBLANK(P960)),"",IF(P960="lihtc", VLOOKUP(IF($H996&gt;0,CONCATENATE($H996*100," ",$P$8),CONCATENATE($H996," ",$P$8)),'TC Rent Limits'!A:I,HLOOKUP(Form!$B996+1,'TC Rent Limits'!$B$1:$I$1,1,FALSE)+1,FALSE),IF(P960="state",VLOOKUP(IF($H996&gt;0,CONCATENATE($H996*100," ",$P$8),CONCATENATE($H996," ",$P$8)),'Rent Limit'!A:L,HLOOKUP(Form!$E996,'Rent Limit'!$E$1:$L$1,1,FALSE)+4,FALSE),"")))</f>
        <v/>
      </c>
    </row>
    <row r="997" spans="1:20" x14ac:dyDescent="0.25">
      <c r="A997" s="79"/>
      <c r="B997" s="79"/>
      <c r="C997" s="79"/>
      <c r="D997" s="79"/>
      <c r="E997" s="79"/>
      <c r="F997" s="79"/>
      <c r="G997" s="79"/>
      <c r="H997" s="80"/>
      <c r="I997" s="79"/>
      <c r="J997" s="79"/>
      <c r="K997" s="79"/>
      <c r="L997" s="79"/>
      <c r="M997" s="79"/>
      <c r="N997" s="79"/>
      <c r="O997" s="79"/>
      <c r="P997" s="79"/>
      <c r="Q997" s="79"/>
      <c r="S997" s="57" t="str">
        <f>IF($P$7="LIHTC",IF(ISBLANK($G997),"",VLOOKUP(IF($H997&gt;0,CONCATENATE($H997*100," ",$P$8),CONCATENATE($H997," ",$P$8)),'TC Income Limits'!A:I,HLOOKUP(Form!$E997,'TC Income Limits'!$B$1:$I$1,1,FALSE)+1,FALSE)),IF(ISBLANK($L997),"",VLOOKUP(IF($H997&gt;0,CONCATENATE($H997*100," ",$P$8),CONCATENATE($H997," ",$P$8)),'Income Limit'!A:L,HLOOKUP(Form!$E997,'Income Limit'!$E$1:$L$1,1,FALSE)+4,FALSE)))</f>
        <v/>
      </c>
      <c r="T997" s="92" t="str">
        <f>IF(OR(ISBLANK(B997),ISBLANK(E997),ISBLANK(G997),ISBLANK(H997),ISBLANK(L997),ISBLANK(P961)),"",IF(P961="lihtc", VLOOKUP(IF($H997&gt;0,CONCATENATE($H997*100," ",$P$8),CONCATENATE($H997," ",$P$8)),'TC Rent Limits'!A:I,HLOOKUP(Form!$B997+1,'TC Rent Limits'!$B$1:$I$1,1,FALSE)+1,FALSE),IF(P961="state",VLOOKUP(IF($H997&gt;0,CONCATENATE($H997*100," ",$P$8),CONCATENATE($H997," ",$P$8)),'Rent Limit'!A:L,HLOOKUP(Form!$E997,'Rent Limit'!$E$1:$L$1,1,FALSE)+4,FALSE),"")))</f>
        <v/>
      </c>
    </row>
    <row r="998" spans="1:20" x14ac:dyDescent="0.25">
      <c r="A998" s="79"/>
      <c r="B998" s="79"/>
      <c r="C998" s="79"/>
      <c r="D998" s="79"/>
      <c r="E998" s="79"/>
      <c r="F998" s="79"/>
      <c r="G998" s="79"/>
      <c r="H998" s="80"/>
      <c r="I998" s="79"/>
      <c r="J998" s="79"/>
      <c r="K998" s="79"/>
      <c r="L998" s="79"/>
      <c r="M998" s="79"/>
      <c r="N998" s="79"/>
      <c r="O998" s="79"/>
      <c r="P998" s="79"/>
      <c r="Q998" s="79"/>
      <c r="S998" s="57" t="str">
        <f>IF($P$7="LIHTC",IF(ISBLANK($G998),"",VLOOKUP(IF($H998&gt;0,CONCATENATE($H998*100," ",$P$8),CONCATENATE($H998," ",$P$8)),'TC Income Limits'!A:I,HLOOKUP(Form!$E998,'TC Income Limits'!$B$1:$I$1,1,FALSE)+1,FALSE)),IF(ISBLANK($L998),"",VLOOKUP(IF($H998&gt;0,CONCATENATE($H998*100," ",$P$8),CONCATENATE($H998," ",$P$8)),'Income Limit'!A:L,HLOOKUP(Form!$E998,'Income Limit'!$E$1:$L$1,1,FALSE)+4,FALSE)))</f>
        <v/>
      </c>
      <c r="T998" s="92" t="str">
        <f>IF(OR(ISBLANK(B998),ISBLANK(E998),ISBLANK(G998),ISBLANK(H998),ISBLANK(L998),ISBLANK(P962)),"",IF(P962="lihtc", VLOOKUP(IF($H998&gt;0,CONCATENATE($H998*100," ",$P$8),CONCATENATE($H998," ",$P$8)),'TC Rent Limits'!A:I,HLOOKUP(Form!$B998+1,'TC Rent Limits'!$B$1:$I$1,1,FALSE)+1,FALSE),IF(P962="state",VLOOKUP(IF($H998&gt;0,CONCATENATE($H998*100," ",$P$8),CONCATENATE($H998," ",$P$8)),'Rent Limit'!A:L,HLOOKUP(Form!$E998,'Rent Limit'!$E$1:$L$1,1,FALSE)+4,FALSE),"")))</f>
        <v/>
      </c>
    </row>
    <row r="999" spans="1:20" x14ac:dyDescent="0.25">
      <c r="A999" s="79"/>
      <c r="B999" s="79"/>
      <c r="C999" s="79"/>
      <c r="D999" s="79"/>
      <c r="E999" s="79"/>
      <c r="F999" s="79"/>
      <c r="G999" s="79"/>
      <c r="H999" s="80"/>
      <c r="I999" s="79"/>
      <c r="J999" s="79"/>
      <c r="K999" s="79"/>
      <c r="L999" s="79"/>
      <c r="M999" s="79"/>
      <c r="N999" s="79"/>
      <c r="O999" s="79"/>
      <c r="P999" s="79"/>
      <c r="Q999" s="79"/>
      <c r="S999" s="57" t="str">
        <f>IF($P$7="LIHTC",IF(ISBLANK($G999),"",VLOOKUP(IF($H999&gt;0,CONCATENATE($H999*100," ",$P$8),CONCATENATE($H999," ",$P$8)),'TC Income Limits'!A:I,HLOOKUP(Form!$E999,'TC Income Limits'!$B$1:$I$1,1,FALSE)+1,FALSE)),IF(ISBLANK($L999),"",VLOOKUP(IF($H999&gt;0,CONCATENATE($H999*100," ",$P$8),CONCATENATE($H999," ",$P$8)),'Income Limit'!A:L,HLOOKUP(Form!$E999,'Income Limit'!$E$1:$L$1,1,FALSE)+4,FALSE)))</f>
        <v/>
      </c>
      <c r="T999" s="92" t="str">
        <f>IF(OR(ISBLANK(B999),ISBLANK(E999),ISBLANK(G999),ISBLANK(H999),ISBLANK(L999),ISBLANK(P963)),"",IF(P963="lihtc", VLOOKUP(IF($H999&gt;0,CONCATENATE($H999*100," ",$P$8),CONCATENATE($H999," ",$P$8)),'TC Rent Limits'!A:I,HLOOKUP(Form!$B999+1,'TC Rent Limits'!$B$1:$I$1,1,FALSE)+1,FALSE),IF(P963="state",VLOOKUP(IF($H999&gt;0,CONCATENATE($H999*100," ",$P$8),CONCATENATE($H999," ",$P$8)),'Rent Limit'!A:L,HLOOKUP(Form!$E999,'Rent Limit'!$E$1:$L$1,1,FALSE)+4,FALSE),"")))</f>
        <v/>
      </c>
    </row>
    <row r="1000" spans="1:20" x14ac:dyDescent="0.25">
      <c r="A1000" s="79"/>
      <c r="B1000" s="79"/>
      <c r="C1000" s="79"/>
      <c r="D1000" s="79"/>
      <c r="E1000" s="79"/>
      <c r="F1000" s="79"/>
      <c r="G1000" s="79"/>
      <c r="H1000" s="80"/>
      <c r="I1000" s="79"/>
      <c r="J1000" s="79"/>
      <c r="K1000" s="79"/>
      <c r="L1000" s="79"/>
      <c r="M1000" s="79"/>
      <c r="N1000" s="79"/>
      <c r="O1000" s="79"/>
      <c r="P1000" s="79"/>
      <c r="Q1000" s="79"/>
      <c r="S1000" s="57" t="str">
        <f>IF($P$7="LIHTC",IF(ISBLANK($G1000),"",VLOOKUP(IF($H1000&gt;0,CONCATENATE($H1000*100," ",$P$8),CONCATENATE($H1000," ",$P$8)),'TC Income Limits'!A:I,HLOOKUP(Form!$E1000,'TC Income Limits'!$B$1:$I$1,1,FALSE)+1,FALSE)),IF(ISBLANK($L1000),"",VLOOKUP(IF($H1000&gt;0,CONCATENATE($H1000*100," ",$P$8),CONCATENATE($H1000," ",$P$8)),'Income Limit'!A:L,HLOOKUP(Form!$E1000,'Income Limit'!$E$1:$L$1,1,FALSE)+4,FALSE)))</f>
        <v/>
      </c>
      <c r="T1000" s="92" t="str">
        <f>IF(OR(ISBLANK(B1000),ISBLANK(E1000),ISBLANK(G1000),ISBLANK(H1000),ISBLANK(L1000),ISBLANK(P964)),"",IF(P964="lihtc", VLOOKUP(IF($H1000&gt;0,CONCATENATE($H1000*100," ",$P$8),CONCATENATE($H1000," ",$P$8)),'TC Rent Limits'!A:I,HLOOKUP(Form!$B1000+1,'TC Rent Limits'!$B$1:$I$1,1,FALSE)+1,FALSE),IF(P964="state",VLOOKUP(IF($H1000&gt;0,CONCATENATE($H1000*100," ",$P$8),CONCATENATE($H1000," ",$P$8)),'Rent Limit'!A:L,HLOOKUP(Form!$E1000,'Rent Limit'!$E$1:$L$1,1,FALSE)+4,FALSE),"")))</f>
        <v/>
      </c>
    </row>
    <row r="1001" spans="1:20" x14ac:dyDescent="0.25">
      <c r="A1001" s="79"/>
      <c r="B1001" s="79"/>
      <c r="C1001" s="79"/>
      <c r="D1001" s="79"/>
      <c r="E1001" s="79"/>
      <c r="F1001" s="79"/>
      <c r="G1001" s="79"/>
      <c r="H1001" s="80"/>
      <c r="I1001" s="79"/>
      <c r="J1001" s="79"/>
      <c r="K1001" s="79"/>
      <c r="L1001" s="79"/>
      <c r="M1001" s="79"/>
      <c r="N1001" s="79"/>
      <c r="O1001" s="79"/>
      <c r="P1001" s="79"/>
      <c r="Q1001" s="79"/>
      <c r="S1001" s="57" t="str">
        <f>IF($P$7="LIHTC",IF(ISBLANK($G1001),"",VLOOKUP(IF($H1001&gt;0,CONCATENATE($H1001*100," ",$P$8),CONCATENATE($H1001," ",$P$8)),'TC Income Limits'!A:I,HLOOKUP(Form!$E1001,'TC Income Limits'!$B$1:$I$1,1,FALSE)+1,FALSE)),IF(ISBLANK($L1001),"",VLOOKUP(IF($H1001&gt;0,CONCATENATE($H1001*100," ",$P$8),CONCATENATE($H1001," ",$P$8)),'Income Limit'!A:L,HLOOKUP(Form!$E1001,'Income Limit'!$E$1:$L$1,1,FALSE)+4,FALSE)))</f>
        <v/>
      </c>
      <c r="T1001" s="92" t="str">
        <f>IF(OR(ISBLANK(B1001),ISBLANK(E1001),ISBLANK(G1001),ISBLANK(H1001),ISBLANK(L1001),ISBLANK(P965)),"",IF(P965="lihtc", VLOOKUP(IF($H1001&gt;0,CONCATENATE($H1001*100," ",$P$8),CONCATENATE($H1001," ",$P$8)),'TC Rent Limits'!A:I,HLOOKUP(Form!$B1001+1,'TC Rent Limits'!$B$1:$I$1,1,FALSE)+1,FALSE),IF(P965="state",VLOOKUP(IF($H1001&gt;0,CONCATENATE($H1001*100," ",$P$8),CONCATENATE($H1001," ",$P$8)),'Rent Limit'!A:L,HLOOKUP(Form!$E1001,'Rent Limit'!$E$1:$L$1,1,FALSE)+4,FALSE),"")))</f>
        <v/>
      </c>
    </row>
    <row r="1002" spans="1:20" x14ac:dyDescent="0.25">
      <c r="A1002" s="79"/>
      <c r="B1002" s="79"/>
      <c r="C1002" s="79"/>
      <c r="D1002" s="79"/>
      <c r="E1002" s="79"/>
      <c r="F1002" s="79"/>
      <c r="G1002" s="79"/>
      <c r="H1002" s="80"/>
      <c r="I1002" s="79"/>
      <c r="J1002" s="79"/>
      <c r="K1002" s="79"/>
      <c r="L1002" s="79"/>
      <c r="M1002" s="79"/>
      <c r="N1002" s="79"/>
      <c r="O1002" s="79"/>
      <c r="P1002" s="79"/>
      <c r="Q1002" s="79"/>
      <c r="S1002" s="57" t="str">
        <f>IF($P$7="LIHTC",IF(ISBLANK($G1002),"",VLOOKUP(IF($H1002&gt;0,CONCATENATE($H1002*100," ",$P$8),CONCATENATE($H1002," ",$P$8)),'TC Income Limits'!A:I,HLOOKUP(Form!$E1002,'TC Income Limits'!$B$1:$I$1,1,FALSE)+1,FALSE)),IF(ISBLANK($L1002),"",VLOOKUP(IF($H1002&gt;0,CONCATENATE($H1002*100," ",$P$8),CONCATENATE($H1002," ",$P$8)),'Income Limit'!A:L,HLOOKUP(Form!$E1002,'Income Limit'!$E$1:$L$1,1,FALSE)+4,FALSE)))</f>
        <v/>
      </c>
      <c r="T1002" s="92" t="str">
        <f>IF(OR(ISBLANK(B1002),ISBLANK(E1002),ISBLANK(G1002),ISBLANK(H1002),ISBLANK(L1002),ISBLANK(P966)),"",IF(P966="lihtc", VLOOKUP(IF($H1002&gt;0,CONCATENATE($H1002*100," ",$P$8),CONCATENATE($H1002," ",$P$8)),'TC Rent Limits'!A:I,HLOOKUP(Form!$B1002+1,'TC Rent Limits'!$B$1:$I$1,1,FALSE)+1,FALSE),IF(P966="state",VLOOKUP(IF($H1002&gt;0,CONCATENATE($H1002*100," ",$P$8),CONCATENATE($H1002," ",$P$8)),'Rent Limit'!A:L,HLOOKUP(Form!$E1002,'Rent Limit'!$E$1:$L$1,1,FALSE)+4,FALSE),"")))</f>
        <v/>
      </c>
    </row>
    <row r="1003" spans="1:20" x14ac:dyDescent="0.25">
      <c r="A1003" s="79"/>
      <c r="B1003" s="79"/>
      <c r="C1003" s="79"/>
      <c r="D1003" s="79"/>
      <c r="E1003" s="79"/>
      <c r="F1003" s="79"/>
      <c r="G1003" s="79"/>
      <c r="H1003" s="80"/>
      <c r="I1003" s="79"/>
      <c r="J1003" s="79"/>
      <c r="K1003" s="79"/>
      <c r="L1003" s="79"/>
      <c r="M1003" s="79"/>
      <c r="N1003" s="79"/>
      <c r="O1003" s="79"/>
      <c r="P1003" s="79"/>
      <c r="Q1003" s="79"/>
      <c r="S1003" s="57" t="str">
        <f>IF($P$7="LIHTC",IF(ISBLANK($G1003),"",VLOOKUP(IF($H1003&gt;0,CONCATENATE($H1003*100," ",$P$8),CONCATENATE($H1003," ",$P$8)),'TC Income Limits'!A:I,HLOOKUP(Form!$E1003,'TC Income Limits'!$B$1:$I$1,1,FALSE)+1,FALSE)),IF(ISBLANK($L1003),"",VLOOKUP(IF($H1003&gt;0,CONCATENATE($H1003*100," ",$P$8),CONCATENATE($H1003," ",$P$8)),'Income Limit'!A:L,HLOOKUP(Form!$E1003,'Income Limit'!$E$1:$L$1,1,FALSE)+4,FALSE)))</f>
        <v/>
      </c>
      <c r="T1003" s="92" t="str">
        <f>IF(OR(ISBLANK(B1003),ISBLANK(E1003),ISBLANK(G1003),ISBLANK(H1003),ISBLANK(L1003),ISBLANK(P967)),"",IF(P967="lihtc", VLOOKUP(IF($H1003&gt;0,CONCATENATE($H1003*100," ",$P$8),CONCATENATE($H1003," ",$P$8)),'TC Rent Limits'!A:I,HLOOKUP(Form!$B1003+1,'TC Rent Limits'!$B$1:$I$1,1,FALSE)+1,FALSE),IF(P967="state",VLOOKUP(IF($H1003&gt;0,CONCATENATE($H1003*100," ",$P$8),CONCATENATE($H1003," ",$P$8)),'Rent Limit'!A:L,HLOOKUP(Form!$E1003,'Rent Limit'!$E$1:$L$1,1,FALSE)+4,FALSE),"")))</f>
        <v/>
      </c>
    </row>
    <row r="1004" spans="1:20" x14ac:dyDescent="0.25">
      <c r="A1004" s="79"/>
      <c r="B1004" s="79"/>
      <c r="C1004" s="79"/>
      <c r="D1004" s="79"/>
      <c r="E1004" s="79"/>
      <c r="F1004" s="79"/>
      <c r="G1004" s="79"/>
      <c r="H1004" s="80"/>
      <c r="I1004" s="79"/>
      <c r="J1004" s="79"/>
      <c r="K1004" s="79"/>
      <c r="L1004" s="79"/>
      <c r="M1004" s="79"/>
      <c r="N1004" s="79"/>
      <c r="O1004" s="79"/>
      <c r="P1004" s="79"/>
      <c r="Q1004" s="79"/>
      <c r="S1004" s="57" t="str">
        <f>IF($P$7="LIHTC",IF(ISBLANK($G1004),"",VLOOKUP(IF($H1004&gt;0,CONCATENATE($H1004*100," ",$P$8),CONCATENATE($H1004," ",$P$8)),'TC Income Limits'!A:I,HLOOKUP(Form!$E1004,'TC Income Limits'!$B$1:$I$1,1,FALSE)+1,FALSE)),IF(ISBLANK($L1004),"",VLOOKUP(IF($H1004&gt;0,CONCATENATE($H1004*100," ",$P$8),CONCATENATE($H1004," ",$P$8)),'Income Limit'!A:L,HLOOKUP(Form!$E1004,'Income Limit'!$E$1:$L$1,1,FALSE)+4,FALSE)))</f>
        <v/>
      </c>
      <c r="T1004" s="92" t="str">
        <f>IF(OR(ISBLANK(B1004),ISBLANK(E1004),ISBLANK(G1004),ISBLANK(H1004),ISBLANK(L1004),ISBLANK(P968)),"",IF(P968="lihtc", VLOOKUP(IF($H1004&gt;0,CONCATENATE($H1004*100," ",$P$8),CONCATENATE($H1004," ",$P$8)),'TC Rent Limits'!A:I,HLOOKUP(Form!$B1004+1,'TC Rent Limits'!$B$1:$I$1,1,FALSE)+1,FALSE),IF(P968="state",VLOOKUP(IF($H1004&gt;0,CONCATENATE($H1004*100," ",$P$8),CONCATENATE($H1004," ",$P$8)),'Rent Limit'!A:L,HLOOKUP(Form!$E1004,'Rent Limit'!$E$1:$L$1,1,FALSE)+4,FALSE),"")))</f>
        <v/>
      </c>
    </row>
    <row r="1005" spans="1:20" x14ac:dyDescent="0.25">
      <c r="A1005" s="79"/>
      <c r="B1005" s="79"/>
      <c r="C1005" s="79"/>
      <c r="D1005" s="79"/>
      <c r="E1005" s="79"/>
      <c r="F1005" s="79"/>
      <c r="G1005" s="79"/>
      <c r="H1005" s="80"/>
      <c r="I1005" s="79"/>
      <c r="J1005" s="79"/>
      <c r="K1005" s="79"/>
      <c r="L1005" s="79"/>
      <c r="M1005" s="79"/>
      <c r="N1005" s="79"/>
      <c r="O1005" s="79"/>
      <c r="P1005" s="79"/>
      <c r="Q1005" s="79"/>
      <c r="S1005" s="57" t="str">
        <f>IF($P$7="LIHTC",IF(ISBLANK($G1005),"",VLOOKUP(IF($H1005&gt;0,CONCATENATE($H1005*100," ",$P$8),CONCATENATE($H1005," ",$P$8)),'TC Income Limits'!A:I,HLOOKUP(Form!$E1005,'TC Income Limits'!$B$1:$I$1,1,FALSE)+1,FALSE)),IF(ISBLANK($L1005),"",VLOOKUP(IF($H1005&gt;0,CONCATENATE($H1005*100," ",$P$8),CONCATENATE($H1005," ",$P$8)),'Income Limit'!A:L,HLOOKUP(Form!$E1005,'Income Limit'!$E$1:$L$1,1,FALSE)+4,FALSE)))</f>
        <v/>
      </c>
      <c r="T1005" s="92" t="str">
        <f>IF(OR(ISBLANK(B1005),ISBLANK(E1005),ISBLANK(G1005),ISBLANK(H1005),ISBLANK(L1005),ISBLANK(P969)),"",IF(P969="lihtc", VLOOKUP(IF($H1005&gt;0,CONCATENATE($H1005*100," ",$P$8),CONCATENATE($H1005," ",$P$8)),'TC Rent Limits'!A:I,HLOOKUP(Form!$B1005+1,'TC Rent Limits'!$B$1:$I$1,1,FALSE)+1,FALSE),IF(P969="state",VLOOKUP(IF($H1005&gt;0,CONCATENATE($H1005*100," ",$P$8),CONCATENATE($H1005," ",$P$8)),'Rent Limit'!A:L,HLOOKUP(Form!$E1005,'Rent Limit'!$E$1:$L$1,1,FALSE)+4,FALSE),"")))</f>
        <v/>
      </c>
    </row>
    <row r="1006" spans="1:20" x14ac:dyDescent="0.25">
      <c r="A1006" s="79"/>
      <c r="B1006" s="79"/>
      <c r="C1006" s="79"/>
      <c r="D1006" s="79"/>
      <c r="E1006" s="79"/>
      <c r="F1006" s="79"/>
      <c r="G1006" s="79"/>
      <c r="H1006" s="80"/>
      <c r="I1006" s="79"/>
      <c r="J1006" s="79"/>
      <c r="K1006" s="79"/>
      <c r="L1006" s="79"/>
      <c r="M1006" s="79"/>
      <c r="N1006" s="79"/>
      <c r="O1006" s="79"/>
      <c r="P1006" s="79"/>
      <c r="Q1006" s="79"/>
      <c r="S1006" s="57" t="str">
        <f>IF($P$7="LIHTC",IF(ISBLANK($G1006),"",VLOOKUP(IF($H1006&gt;0,CONCATENATE($H1006*100," ",$P$8),CONCATENATE($H1006," ",$P$8)),'TC Income Limits'!A:I,HLOOKUP(Form!$E1006,'TC Income Limits'!$B$1:$I$1,1,FALSE)+1,FALSE)),IF(ISBLANK($L1006),"",VLOOKUP(IF($H1006&gt;0,CONCATENATE($H1006*100," ",$P$8),CONCATENATE($H1006," ",$P$8)),'Income Limit'!A:L,HLOOKUP(Form!$E1006,'Income Limit'!$E$1:$L$1,1,FALSE)+4,FALSE)))</f>
        <v/>
      </c>
      <c r="T1006" s="92" t="str">
        <f>IF(OR(ISBLANK(B1006),ISBLANK(E1006),ISBLANK(G1006),ISBLANK(H1006),ISBLANK(L1006),ISBLANK(P970)),"",IF(P970="lihtc", VLOOKUP(IF($H1006&gt;0,CONCATENATE($H1006*100," ",$P$8),CONCATENATE($H1006," ",$P$8)),'TC Rent Limits'!A:I,HLOOKUP(Form!$B1006+1,'TC Rent Limits'!$B$1:$I$1,1,FALSE)+1,FALSE),IF(P970="state",VLOOKUP(IF($H1006&gt;0,CONCATENATE($H1006*100," ",$P$8),CONCATENATE($H1006," ",$P$8)),'Rent Limit'!A:L,HLOOKUP(Form!$E1006,'Rent Limit'!$E$1:$L$1,1,FALSE)+4,FALSE),"")))</f>
        <v/>
      </c>
    </row>
    <row r="1007" spans="1:20" x14ac:dyDescent="0.25">
      <c r="A1007" s="79"/>
      <c r="B1007" s="79"/>
      <c r="C1007" s="79"/>
      <c r="D1007" s="79"/>
      <c r="E1007" s="79"/>
      <c r="F1007" s="79"/>
      <c r="G1007" s="79"/>
      <c r="H1007" s="80"/>
      <c r="I1007" s="79"/>
      <c r="J1007" s="79"/>
      <c r="K1007" s="79"/>
      <c r="L1007" s="79"/>
      <c r="M1007" s="79"/>
      <c r="N1007" s="79"/>
      <c r="O1007" s="79"/>
      <c r="P1007" s="79"/>
      <c r="Q1007" s="79"/>
      <c r="S1007" s="57" t="str">
        <f>IF($P$7="LIHTC",IF(ISBLANK($G1007),"",VLOOKUP(IF($H1007&gt;0,CONCATENATE($H1007*100," ",$P$8),CONCATENATE($H1007," ",$P$8)),'TC Income Limits'!A:I,HLOOKUP(Form!$E1007,'TC Income Limits'!$B$1:$I$1,1,FALSE)+1,FALSE)),IF(ISBLANK($L1007),"",VLOOKUP(IF($H1007&gt;0,CONCATENATE($H1007*100," ",$P$8),CONCATENATE($H1007," ",$P$8)),'Income Limit'!A:L,HLOOKUP(Form!$E1007,'Income Limit'!$E$1:$L$1,1,FALSE)+4,FALSE)))</f>
        <v/>
      </c>
      <c r="T1007" s="92" t="str">
        <f>IF(OR(ISBLANK(B1007),ISBLANK(E1007),ISBLANK(G1007),ISBLANK(H1007),ISBLANK(L1007),ISBLANK(P971)),"",IF(P971="lihtc", VLOOKUP(IF($H1007&gt;0,CONCATENATE($H1007*100," ",$P$8),CONCATENATE($H1007," ",$P$8)),'TC Rent Limits'!A:I,HLOOKUP(Form!$B1007+1,'TC Rent Limits'!$B$1:$I$1,1,FALSE)+1,FALSE),IF(P971="state",VLOOKUP(IF($H1007&gt;0,CONCATENATE($H1007*100," ",$P$8),CONCATENATE($H1007," ",$P$8)),'Rent Limit'!A:L,HLOOKUP(Form!$E1007,'Rent Limit'!$E$1:$L$1,1,FALSE)+4,FALSE),"")))</f>
        <v/>
      </c>
    </row>
    <row r="1008" spans="1:20" x14ac:dyDescent="0.25">
      <c r="A1008" s="79"/>
      <c r="B1008" s="79"/>
      <c r="C1008" s="79"/>
      <c r="D1008" s="79"/>
      <c r="E1008" s="79"/>
      <c r="F1008" s="79"/>
      <c r="G1008" s="79"/>
      <c r="H1008" s="80"/>
      <c r="I1008" s="79"/>
      <c r="J1008" s="79"/>
      <c r="K1008" s="79"/>
      <c r="L1008" s="79"/>
      <c r="M1008" s="79"/>
      <c r="N1008" s="79"/>
      <c r="O1008" s="79"/>
      <c r="P1008" s="79"/>
      <c r="Q1008" s="79"/>
      <c r="S1008" s="57" t="str">
        <f>IF($P$7="LIHTC",IF(ISBLANK($G1008),"",VLOOKUP(IF($H1008&gt;0,CONCATENATE($H1008*100," ",$P$8),CONCATENATE($H1008," ",$P$8)),'TC Income Limits'!A:I,HLOOKUP(Form!$E1008,'TC Income Limits'!$B$1:$I$1,1,FALSE)+1,FALSE)),IF(ISBLANK($L1008),"",VLOOKUP(IF($H1008&gt;0,CONCATENATE($H1008*100," ",$P$8),CONCATENATE($H1008," ",$P$8)),'Income Limit'!A:L,HLOOKUP(Form!$E1008,'Income Limit'!$E$1:$L$1,1,FALSE)+4,FALSE)))</f>
        <v/>
      </c>
      <c r="T1008" s="92" t="str">
        <f>IF(OR(ISBLANK(B1008),ISBLANK(E1008),ISBLANK(G1008),ISBLANK(H1008),ISBLANK(L1008),ISBLANK(P972)),"",IF(P972="lihtc", VLOOKUP(IF($H1008&gt;0,CONCATENATE($H1008*100," ",$P$8),CONCATENATE($H1008," ",$P$8)),'TC Rent Limits'!A:I,HLOOKUP(Form!$B1008+1,'TC Rent Limits'!$B$1:$I$1,1,FALSE)+1,FALSE),IF(P972="state",VLOOKUP(IF($H1008&gt;0,CONCATENATE($H1008*100," ",$P$8),CONCATENATE($H1008," ",$P$8)),'Rent Limit'!A:L,HLOOKUP(Form!$E1008,'Rent Limit'!$E$1:$L$1,1,FALSE)+4,FALSE),"")))</f>
        <v/>
      </c>
    </row>
    <row r="1009" spans="1:20" x14ac:dyDescent="0.25">
      <c r="A1009" s="79"/>
      <c r="B1009" s="79"/>
      <c r="C1009" s="79"/>
      <c r="D1009" s="79"/>
      <c r="E1009" s="79"/>
      <c r="F1009" s="79"/>
      <c r="G1009" s="79"/>
      <c r="H1009" s="80"/>
      <c r="I1009" s="79"/>
      <c r="J1009" s="79"/>
      <c r="K1009" s="79"/>
      <c r="L1009" s="79"/>
      <c r="M1009" s="79"/>
      <c r="N1009" s="79"/>
      <c r="O1009" s="79"/>
      <c r="P1009" s="79"/>
      <c r="Q1009" s="79"/>
      <c r="S1009" s="57" t="str">
        <f>IF($P$7="LIHTC",IF(ISBLANK($G1009),"",VLOOKUP(IF($H1009&gt;0,CONCATENATE($H1009*100," ",$P$8),CONCATENATE($H1009," ",$P$8)),'TC Income Limits'!A:I,HLOOKUP(Form!$E1009,'TC Income Limits'!$B$1:$I$1,1,FALSE)+1,FALSE)),IF(ISBLANK($L1009),"",VLOOKUP(IF($H1009&gt;0,CONCATENATE($H1009*100," ",$P$8),CONCATENATE($H1009," ",$P$8)),'Income Limit'!A:L,HLOOKUP(Form!$E1009,'Income Limit'!$E$1:$L$1,1,FALSE)+4,FALSE)))</f>
        <v/>
      </c>
      <c r="T1009" s="92" t="str">
        <f>IF(OR(ISBLANK(B1009),ISBLANK(E1009),ISBLANK(G1009),ISBLANK(H1009),ISBLANK(L1009),ISBLANK(P973)),"",IF(P973="lihtc", VLOOKUP(IF($H1009&gt;0,CONCATENATE($H1009*100," ",$P$8),CONCATENATE($H1009," ",$P$8)),'TC Rent Limits'!A:I,HLOOKUP(Form!$B1009+1,'TC Rent Limits'!$B$1:$I$1,1,FALSE)+1,FALSE),IF(P973="state",VLOOKUP(IF($H1009&gt;0,CONCATENATE($H1009*100," ",$P$8),CONCATENATE($H1009," ",$P$8)),'Rent Limit'!A:L,HLOOKUP(Form!$E1009,'Rent Limit'!$E$1:$L$1,1,FALSE)+4,FALSE),"")))</f>
        <v/>
      </c>
    </row>
    <row r="1010" spans="1:20" x14ac:dyDescent="0.25">
      <c r="A1010" s="79"/>
      <c r="B1010" s="79"/>
      <c r="C1010" s="79"/>
      <c r="D1010" s="79"/>
      <c r="E1010" s="79"/>
      <c r="F1010" s="79"/>
      <c r="G1010" s="79"/>
      <c r="H1010" s="80"/>
      <c r="I1010" s="79"/>
      <c r="J1010" s="79"/>
      <c r="K1010" s="79"/>
      <c r="L1010" s="79"/>
      <c r="M1010" s="79"/>
      <c r="N1010" s="79"/>
      <c r="O1010" s="79"/>
      <c r="P1010" s="79"/>
      <c r="Q1010" s="79"/>
      <c r="S1010" s="57" t="str">
        <f>IF($P$7="LIHTC",IF(ISBLANK($G1010),"",VLOOKUP(IF($H1010&gt;0,CONCATENATE($H1010*100," ",$P$8),CONCATENATE($H1010," ",$P$8)),'TC Income Limits'!A:I,HLOOKUP(Form!$E1010,'TC Income Limits'!$B$1:$I$1,1,FALSE)+1,FALSE)),IF(ISBLANK($L1010),"",VLOOKUP(IF($H1010&gt;0,CONCATENATE($H1010*100," ",$P$8),CONCATENATE($H1010," ",$P$8)),'Income Limit'!A:L,HLOOKUP(Form!$E1010,'Income Limit'!$E$1:$L$1,1,FALSE)+4,FALSE)))</f>
        <v/>
      </c>
      <c r="T1010" s="92" t="str">
        <f>IF(OR(ISBLANK(B1010),ISBLANK(E1010),ISBLANK(G1010),ISBLANK(H1010),ISBLANK(L1010),ISBLANK(P974)),"",IF(P974="lihtc", VLOOKUP(IF($H1010&gt;0,CONCATENATE($H1010*100," ",$P$8),CONCATENATE($H1010," ",$P$8)),'TC Rent Limits'!A:I,HLOOKUP(Form!$B1010+1,'TC Rent Limits'!$B$1:$I$1,1,FALSE)+1,FALSE),IF(P974="state",VLOOKUP(IF($H1010&gt;0,CONCATENATE($H1010*100," ",$P$8),CONCATENATE($H1010," ",$P$8)),'Rent Limit'!A:L,HLOOKUP(Form!$E1010,'Rent Limit'!$E$1:$L$1,1,FALSE)+4,FALSE),"")))</f>
        <v/>
      </c>
    </row>
    <row r="1011" spans="1:20" x14ac:dyDescent="0.25">
      <c r="A1011" s="79"/>
      <c r="B1011" s="79"/>
      <c r="C1011" s="79"/>
      <c r="D1011" s="79"/>
      <c r="E1011" s="79"/>
      <c r="F1011" s="79"/>
      <c r="G1011" s="79"/>
      <c r="H1011" s="80"/>
      <c r="I1011" s="79"/>
      <c r="J1011" s="79"/>
      <c r="K1011" s="79"/>
      <c r="L1011" s="79"/>
      <c r="M1011" s="79"/>
      <c r="N1011" s="79"/>
      <c r="O1011" s="79"/>
      <c r="P1011" s="79"/>
      <c r="Q1011" s="79"/>
      <c r="S1011" s="57" t="str">
        <f>IF($P$7="LIHTC",IF(ISBLANK($G1011),"",VLOOKUP(IF($H1011&gt;0,CONCATENATE($H1011*100," ",$P$8),CONCATENATE($H1011," ",$P$8)),'TC Income Limits'!A:I,HLOOKUP(Form!$E1011,'TC Income Limits'!$B$1:$I$1,1,FALSE)+1,FALSE)),IF(ISBLANK($L1011),"",VLOOKUP(IF($H1011&gt;0,CONCATENATE($H1011*100," ",$P$8),CONCATENATE($H1011," ",$P$8)),'Income Limit'!A:L,HLOOKUP(Form!$E1011,'Income Limit'!$E$1:$L$1,1,FALSE)+4,FALSE)))</f>
        <v/>
      </c>
      <c r="T1011" s="92" t="str">
        <f>IF(OR(ISBLANK(B1011),ISBLANK(E1011),ISBLANK(G1011),ISBLANK(H1011),ISBLANK(L1011),ISBLANK(P975)),"",IF(P975="lihtc", VLOOKUP(IF($H1011&gt;0,CONCATENATE($H1011*100," ",$P$8),CONCATENATE($H1011," ",$P$8)),'TC Rent Limits'!A:I,HLOOKUP(Form!$B1011+1,'TC Rent Limits'!$B$1:$I$1,1,FALSE)+1,FALSE),IF(P975="state",VLOOKUP(IF($H1011&gt;0,CONCATENATE($H1011*100," ",$P$8),CONCATENATE($H1011," ",$P$8)),'Rent Limit'!A:L,HLOOKUP(Form!$E1011,'Rent Limit'!$E$1:$L$1,1,FALSE)+4,FALSE),"")))</f>
        <v/>
      </c>
    </row>
    <row r="1012" spans="1:20" x14ac:dyDescent="0.25">
      <c r="A1012" s="79"/>
      <c r="B1012" s="79"/>
      <c r="C1012" s="79"/>
      <c r="D1012" s="79"/>
      <c r="E1012" s="79"/>
      <c r="F1012" s="79"/>
      <c r="G1012" s="79"/>
      <c r="H1012" s="80"/>
      <c r="I1012" s="79"/>
      <c r="J1012" s="79"/>
      <c r="K1012" s="79"/>
      <c r="L1012" s="79"/>
      <c r="M1012" s="79"/>
      <c r="N1012" s="79"/>
      <c r="O1012" s="79"/>
      <c r="P1012" s="79"/>
      <c r="Q1012" s="79"/>
      <c r="S1012" s="57" t="str">
        <f>IF($P$7="LIHTC",IF(ISBLANK($G1012),"",VLOOKUP(IF($H1012&gt;0,CONCATENATE($H1012*100," ",$P$8),CONCATENATE($H1012," ",$P$8)),'TC Income Limits'!A:I,HLOOKUP(Form!$E1012,'TC Income Limits'!$B$1:$I$1,1,FALSE)+1,FALSE)),IF(ISBLANK($L1012),"",VLOOKUP(IF($H1012&gt;0,CONCATENATE($H1012*100," ",$P$8),CONCATENATE($H1012," ",$P$8)),'Income Limit'!A:L,HLOOKUP(Form!$E1012,'Income Limit'!$E$1:$L$1,1,FALSE)+4,FALSE)))</f>
        <v/>
      </c>
      <c r="T1012" s="92" t="str">
        <f>IF(OR(ISBLANK(B1012),ISBLANK(E1012),ISBLANK(G1012),ISBLANK(H1012),ISBLANK(L1012),ISBLANK(P976)),"",IF(P976="lihtc", VLOOKUP(IF($H1012&gt;0,CONCATENATE($H1012*100," ",$P$8),CONCATENATE($H1012," ",$P$8)),'TC Rent Limits'!A:I,HLOOKUP(Form!$B1012+1,'TC Rent Limits'!$B$1:$I$1,1,FALSE)+1,FALSE),IF(P976="state",VLOOKUP(IF($H1012&gt;0,CONCATENATE($H1012*100," ",$P$8),CONCATENATE($H1012," ",$P$8)),'Rent Limit'!A:L,HLOOKUP(Form!$E1012,'Rent Limit'!$E$1:$L$1,1,FALSE)+4,FALSE),"")))</f>
        <v/>
      </c>
    </row>
    <row r="1013" spans="1:20" x14ac:dyDescent="0.25">
      <c r="A1013" s="79"/>
      <c r="B1013" s="79"/>
      <c r="C1013" s="79"/>
      <c r="D1013" s="79"/>
      <c r="E1013" s="79"/>
      <c r="F1013" s="79"/>
      <c r="G1013" s="79"/>
      <c r="H1013" s="80"/>
      <c r="I1013" s="79"/>
      <c r="J1013" s="79"/>
      <c r="K1013" s="79"/>
      <c r="L1013" s="79"/>
      <c r="M1013" s="79"/>
      <c r="N1013" s="79"/>
      <c r="O1013" s="79"/>
      <c r="P1013" s="79"/>
      <c r="Q1013" s="79"/>
      <c r="S1013" s="57" t="str">
        <f>IF($P$7="LIHTC",IF(ISBLANK($G1013),"",VLOOKUP(IF($H1013&gt;0,CONCATENATE($H1013*100," ",$P$8),CONCATENATE($H1013," ",$P$8)),'TC Income Limits'!A:I,HLOOKUP(Form!$E1013,'TC Income Limits'!$B$1:$I$1,1,FALSE)+1,FALSE)),IF(ISBLANK($L1013),"",VLOOKUP(IF($H1013&gt;0,CONCATENATE($H1013*100," ",$P$8),CONCATENATE($H1013," ",$P$8)),'Income Limit'!A:L,HLOOKUP(Form!$E1013,'Income Limit'!$E$1:$L$1,1,FALSE)+4,FALSE)))</f>
        <v/>
      </c>
      <c r="T1013" s="92" t="str">
        <f>IF(OR(ISBLANK(B1013),ISBLANK(E1013),ISBLANK(G1013),ISBLANK(H1013),ISBLANK(L1013),ISBLANK(P977)),"",IF(P977="lihtc", VLOOKUP(IF($H1013&gt;0,CONCATENATE($H1013*100," ",$P$8),CONCATENATE($H1013," ",$P$8)),'TC Rent Limits'!A:I,HLOOKUP(Form!$B1013+1,'TC Rent Limits'!$B$1:$I$1,1,FALSE)+1,FALSE),IF(P977="state",VLOOKUP(IF($H1013&gt;0,CONCATENATE($H1013*100," ",$P$8),CONCATENATE($H1013," ",$P$8)),'Rent Limit'!A:L,HLOOKUP(Form!$E1013,'Rent Limit'!$E$1:$L$1,1,FALSE)+4,FALSE),"")))</f>
        <v/>
      </c>
    </row>
    <row r="1014" spans="1:20" x14ac:dyDescent="0.25">
      <c r="A1014" s="79"/>
      <c r="B1014" s="79"/>
      <c r="C1014" s="79"/>
      <c r="D1014" s="79"/>
      <c r="E1014" s="79"/>
      <c r="F1014" s="79"/>
      <c r="G1014" s="79"/>
      <c r="H1014" s="80"/>
      <c r="I1014" s="79"/>
      <c r="J1014" s="79"/>
      <c r="K1014" s="79"/>
      <c r="L1014" s="79"/>
      <c r="M1014" s="79"/>
      <c r="N1014" s="79"/>
      <c r="O1014" s="79"/>
      <c r="P1014" s="79"/>
      <c r="Q1014" s="79"/>
      <c r="S1014" s="57" t="str">
        <f>IF($P$7="LIHTC",IF(ISBLANK($G1014),"",VLOOKUP(IF($H1014&gt;0,CONCATENATE($H1014*100," ",$P$8),CONCATENATE($H1014," ",$P$8)),'TC Income Limits'!A:I,HLOOKUP(Form!$E1014,'TC Income Limits'!$B$1:$I$1,1,FALSE)+1,FALSE)),IF(ISBLANK($L1014),"",VLOOKUP(IF($H1014&gt;0,CONCATENATE($H1014*100," ",$P$8),CONCATENATE($H1014," ",$P$8)),'Income Limit'!A:L,HLOOKUP(Form!$E1014,'Income Limit'!$E$1:$L$1,1,FALSE)+4,FALSE)))</f>
        <v/>
      </c>
      <c r="T1014" s="92" t="str">
        <f>IF(OR(ISBLANK(B1014),ISBLANK(E1014),ISBLANK(G1014),ISBLANK(H1014),ISBLANK(L1014),ISBLANK(P978)),"",IF(P978="lihtc", VLOOKUP(IF($H1014&gt;0,CONCATENATE($H1014*100," ",$P$8),CONCATENATE($H1014," ",$P$8)),'TC Rent Limits'!A:I,HLOOKUP(Form!$B1014+1,'TC Rent Limits'!$B$1:$I$1,1,FALSE)+1,FALSE),IF(P978="state",VLOOKUP(IF($H1014&gt;0,CONCATENATE($H1014*100," ",$P$8),CONCATENATE($H1014," ",$P$8)),'Rent Limit'!A:L,HLOOKUP(Form!$E1014,'Rent Limit'!$E$1:$L$1,1,FALSE)+4,FALSE),"")))</f>
        <v/>
      </c>
    </row>
    <row r="1015" spans="1:20" x14ac:dyDescent="0.25">
      <c r="A1015" s="79"/>
      <c r="B1015" s="79"/>
      <c r="C1015" s="79"/>
      <c r="D1015" s="79"/>
      <c r="E1015" s="79"/>
      <c r="F1015" s="79"/>
      <c r="G1015" s="79"/>
      <c r="H1015" s="80"/>
      <c r="I1015" s="79"/>
      <c r="J1015" s="79"/>
      <c r="K1015" s="79"/>
      <c r="L1015" s="79"/>
      <c r="M1015" s="79"/>
      <c r="N1015" s="79"/>
      <c r="O1015" s="79"/>
      <c r="P1015" s="79"/>
      <c r="Q1015" s="79"/>
      <c r="S1015" s="57" t="str">
        <f>IF($P$7="LIHTC",IF(ISBLANK($G1015),"",VLOOKUP(IF($H1015&gt;0,CONCATENATE($H1015*100," ",$P$8),CONCATENATE($H1015," ",$P$8)),'TC Income Limits'!A:I,HLOOKUP(Form!$E1015,'TC Income Limits'!$B$1:$I$1,1,FALSE)+1,FALSE)),IF(ISBLANK($L1015),"",VLOOKUP(IF($H1015&gt;0,CONCATENATE($H1015*100," ",$P$8),CONCATENATE($H1015," ",$P$8)),'Income Limit'!A:L,HLOOKUP(Form!$E1015,'Income Limit'!$E$1:$L$1,1,FALSE)+4,FALSE)))</f>
        <v/>
      </c>
      <c r="T1015" s="92" t="str">
        <f>IF(OR(ISBLANK(B1015),ISBLANK(E1015),ISBLANK(G1015),ISBLANK(H1015),ISBLANK(L1015),ISBLANK(P979)),"",IF(P979="lihtc", VLOOKUP(IF($H1015&gt;0,CONCATENATE($H1015*100," ",$P$8),CONCATENATE($H1015," ",$P$8)),'TC Rent Limits'!A:I,HLOOKUP(Form!$B1015+1,'TC Rent Limits'!$B$1:$I$1,1,FALSE)+1,FALSE),IF(P979="state",VLOOKUP(IF($H1015&gt;0,CONCATENATE($H1015*100," ",$P$8),CONCATENATE($H1015," ",$P$8)),'Rent Limit'!A:L,HLOOKUP(Form!$E1015,'Rent Limit'!$E$1:$L$1,1,FALSE)+4,FALSE),"")))</f>
        <v/>
      </c>
    </row>
    <row r="1016" spans="1:20" x14ac:dyDescent="0.25">
      <c r="A1016" s="79"/>
      <c r="B1016" s="79"/>
      <c r="C1016" s="79"/>
      <c r="D1016" s="79"/>
      <c r="E1016" s="79"/>
      <c r="F1016" s="79"/>
      <c r="G1016" s="79"/>
      <c r="H1016" s="80"/>
      <c r="I1016" s="79"/>
      <c r="J1016" s="79"/>
      <c r="K1016" s="79"/>
      <c r="L1016" s="79"/>
      <c r="M1016" s="79"/>
      <c r="N1016" s="79"/>
      <c r="O1016" s="79"/>
      <c r="P1016" s="79"/>
      <c r="Q1016" s="79"/>
      <c r="S1016" s="57" t="str">
        <f>IF($P$7="LIHTC",IF(ISBLANK($G1016),"",VLOOKUP(IF($H1016&gt;0,CONCATENATE($H1016*100," ",$P$8),CONCATENATE($H1016," ",$P$8)),'TC Income Limits'!A:I,HLOOKUP(Form!$E1016,'TC Income Limits'!$B$1:$I$1,1,FALSE)+1,FALSE)),IF(ISBLANK($L1016),"",VLOOKUP(IF($H1016&gt;0,CONCATENATE($H1016*100," ",$P$8),CONCATENATE($H1016," ",$P$8)),'Income Limit'!A:L,HLOOKUP(Form!$E1016,'Income Limit'!$E$1:$L$1,1,FALSE)+4,FALSE)))</f>
        <v/>
      </c>
      <c r="T1016" s="92" t="str">
        <f>IF(OR(ISBLANK(B1016),ISBLANK(E1016),ISBLANK(G1016),ISBLANK(H1016),ISBLANK(L1016),ISBLANK(P980)),"",IF(P980="lihtc", VLOOKUP(IF($H1016&gt;0,CONCATENATE($H1016*100," ",$P$8),CONCATENATE($H1016," ",$P$8)),'TC Rent Limits'!A:I,HLOOKUP(Form!$B1016+1,'TC Rent Limits'!$B$1:$I$1,1,FALSE)+1,FALSE),IF(P980="state",VLOOKUP(IF($H1016&gt;0,CONCATENATE($H1016*100," ",$P$8),CONCATENATE($H1016," ",$P$8)),'Rent Limit'!A:L,HLOOKUP(Form!$E1016,'Rent Limit'!$E$1:$L$1,1,FALSE)+4,FALSE),"")))</f>
        <v/>
      </c>
    </row>
    <row r="1017" spans="1:20" x14ac:dyDescent="0.25">
      <c r="A1017" s="79"/>
      <c r="B1017" s="79"/>
      <c r="C1017" s="79"/>
      <c r="D1017" s="79"/>
      <c r="E1017" s="79"/>
      <c r="F1017" s="79"/>
      <c r="G1017" s="79"/>
      <c r="H1017" s="80"/>
      <c r="I1017" s="79"/>
      <c r="J1017" s="79"/>
      <c r="K1017" s="79"/>
      <c r="L1017" s="79"/>
      <c r="M1017" s="79"/>
      <c r="N1017" s="79"/>
      <c r="O1017" s="79"/>
      <c r="P1017" s="79"/>
      <c r="Q1017" s="79"/>
      <c r="S1017" s="57" t="str">
        <f>IF($P$7="LIHTC",IF(ISBLANK($G1017),"",VLOOKUP(IF($H1017&gt;0,CONCATENATE($H1017*100," ",$P$8),CONCATENATE($H1017," ",$P$8)),'TC Income Limits'!A:I,HLOOKUP(Form!$E1017,'TC Income Limits'!$B$1:$I$1,1,FALSE)+1,FALSE)),IF(ISBLANK($L1017),"",VLOOKUP(IF($H1017&gt;0,CONCATENATE($H1017*100," ",$P$8),CONCATENATE($H1017," ",$P$8)),'Income Limit'!A:L,HLOOKUP(Form!$E1017,'Income Limit'!$E$1:$L$1,1,FALSE)+4,FALSE)))</f>
        <v/>
      </c>
      <c r="T1017" s="92" t="str">
        <f>IF(OR(ISBLANK(B1017),ISBLANK(E1017),ISBLANK(G1017),ISBLANK(H1017),ISBLANK(L1017),ISBLANK(P981)),"",IF(P981="lihtc", VLOOKUP(IF($H1017&gt;0,CONCATENATE($H1017*100," ",$P$8),CONCATENATE($H1017," ",$P$8)),'TC Rent Limits'!A:I,HLOOKUP(Form!$B1017+1,'TC Rent Limits'!$B$1:$I$1,1,FALSE)+1,FALSE),IF(P981="state",VLOOKUP(IF($H1017&gt;0,CONCATENATE($H1017*100," ",$P$8),CONCATENATE($H1017," ",$P$8)),'Rent Limit'!A:L,HLOOKUP(Form!$E1017,'Rent Limit'!$E$1:$L$1,1,FALSE)+4,FALSE),"")))</f>
        <v/>
      </c>
    </row>
    <row r="1018" spans="1:20" x14ac:dyDescent="0.25">
      <c r="A1018" s="79"/>
      <c r="B1018" s="79"/>
      <c r="C1018" s="79"/>
      <c r="D1018" s="79"/>
      <c r="E1018" s="79"/>
      <c r="F1018" s="79"/>
      <c r="G1018" s="79"/>
      <c r="H1018" s="80"/>
      <c r="I1018" s="79"/>
      <c r="J1018" s="79"/>
      <c r="K1018" s="79"/>
      <c r="L1018" s="79"/>
      <c r="M1018" s="79"/>
      <c r="N1018" s="79"/>
      <c r="O1018" s="79"/>
      <c r="P1018" s="79"/>
      <c r="Q1018" s="79"/>
      <c r="S1018" s="57" t="str">
        <f>IF($P$7="LIHTC",IF(ISBLANK($G1018),"",VLOOKUP(IF($H1018&gt;0,CONCATENATE($H1018*100," ",$P$8),CONCATENATE($H1018," ",$P$8)),'TC Income Limits'!A:I,HLOOKUP(Form!$E1018,'TC Income Limits'!$B$1:$I$1,1,FALSE)+1,FALSE)),IF(ISBLANK($L1018),"",VLOOKUP(IF($H1018&gt;0,CONCATENATE($H1018*100," ",$P$8),CONCATENATE($H1018," ",$P$8)),'Income Limit'!A:L,HLOOKUP(Form!$E1018,'Income Limit'!$E$1:$L$1,1,FALSE)+4,FALSE)))</f>
        <v/>
      </c>
      <c r="T1018" s="92" t="str">
        <f>IF(OR(ISBLANK(B1018),ISBLANK(E1018),ISBLANK(G1018),ISBLANK(H1018),ISBLANK(L1018),ISBLANK(P982)),"",IF(P982="lihtc", VLOOKUP(IF($H1018&gt;0,CONCATENATE($H1018*100," ",$P$8),CONCATENATE($H1018," ",$P$8)),'TC Rent Limits'!A:I,HLOOKUP(Form!$B1018+1,'TC Rent Limits'!$B$1:$I$1,1,FALSE)+1,FALSE),IF(P982="state",VLOOKUP(IF($H1018&gt;0,CONCATENATE($H1018*100," ",$P$8),CONCATENATE($H1018," ",$P$8)),'Rent Limit'!A:L,HLOOKUP(Form!$E1018,'Rent Limit'!$E$1:$L$1,1,FALSE)+4,FALSE),"")))</f>
        <v/>
      </c>
    </row>
    <row r="1019" spans="1:20" x14ac:dyDescent="0.25">
      <c r="A1019" s="79"/>
      <c r="B1019" s="79"/>
      <c r="C1019" s="79"/>
      <c r="D1019" s="79"/>
      <c r="E1019" s="79"/>
      <c r="F1019" s="79"/>
      <c r="G1019" s="79"/>
      <c r="H1019" s="80"/>
      <c r="I1019" s="79"/>
      <c r="J1019" s="79"/>
      <c r="K1019" s="79"/>
      <c r="L1019" s="79"/>
      <c r="M1019" s="79"/>
      <c r="N1019" s="79"/>
      <c r="O1019" s="79"/>
      <c r="P1019" s="79"/>
      <c r="Q1019" s="79"/>
      <c r="S1019" s="57" t="str">
        <f>IF($P$7="LIHTC",IF(ISBLANK($G1019),"",VLOOKUP(IF($H1019&gt;0,CONCATENATE($H1019*100," ",$P$8),CONCATENATE($H1019," ",$P$8)),'TC Income Limits'!A:I,HLOOKUP(Form!$E1019,'TC Income Limits'!$B$1:$I$1,1,FALSE)+1,FALSE)),IF(ISBLANK($L1019),"",VLOOKUP(IF($H1019&gt;0,CONCATENATE($H1019*100," ",$P$8),CONCATENATE($H1019," ",$P$8)),'Income Limit'!A:L,HLOOKUP(Form!$E1019,'Income Limit'!$E$1:$L$1,1,FALSE)+4,FALSE)))</f>
        <v/>
      </c>
      <c r="T1019" s="92" t="str">
        <f>IF(OR(ISBLANK(B1019),ISBLANK(E1019),ISBLANK(G1019),ISBLANK(H1019),ISBLANK(L1019),ISBLANK(P983)),"",IF(P983="lihtc", VLOOKUP(IF($H1019&gt;0,CONCATENATE($H1019*100," ",$P$8),CONCATENATE($H1019," ",$P$8)),'TC Rent Limits'!A:I,HLOOKUP(Form!$B1019+1,'TC Rent Limits'!$B$1:$I$1,1,FALSE)+1,FALSE),IF(P983="state",VLOOKUP(IF($H1019&gt;0,CONCATENATE($H1019*100," ",$P$8),CONCATENATE($H1019," ",$P$8)),'Rent Limit'!A:L,HLOOKUP(Form!$E1019,'Rent Limit'!$E$1:$L$1,1,FALSE)+4,FALSE),"")))</f>
        <v/>
      </c>
    </row>
    <row r="1020" spans="1:20" x14ac:dyDescent="0.25">
      <c r="A1020" s="79"/>
      <c r="B1020" s="79"/>
      <c r="C1020" s="79"/>
      <c r="D1020" s="79"/>
      <c r="E1020" s="79"/>
      <c r="F1020" s="79"/>
      <c r="G1020" s="79"/>
      <c r="H1020" s="80"/>
      <c r="I1020" s="79"/>
      <c r="J1020" s="79"/>
      <c r="K1020" s="79"/>
      <c r="L1020" s="79"/>
      <c r="M1020" s="79"/>
      <c r="N1020" s="79"/>
      <c r="O1020" s="79"/>
      <c r="P1020" s="79"/>
      <c r="Q1020" s="79"/>
      <c r="S1020" s="57" t="str">
        <f>IF($P$7="LIHTC",IF(ISBLANK($G1020),"",VLOOKUP(IF($H1020&gt;0,CONCATENATE($H1020*100," ",$P$8),CONCATENATE($H1020," ",$P$8)),'TC Income Limits'!A:I,HLOOKUP(Form!$E1020,'TC Income Limits'!$B$1:$I$1,1,FALSE)+1,FALSE)),IF(ISBLANK($L1020),"",VLOOKUP(IF($H1020&gt;0,CONCATENATE($H1020*100," ",$P$8),CONCATENATE($H1020," ",$P$8)),'Income Limit'!A:L,HLOOKUP(Form!$E1020,'Income Limit'!$E$1:$L$1,1,FALSE)+4,FALSE)))</f>
        <v/>
      </c>
      <c r="T1020" s="92" t="str">
        <f>IF(OR(ISBLANK(B1020),ISBLANK(E1020),ISBLANK(G1020),ISBLANK(H1020),ISBLANK(L1020),ISBLANK(P984)),"",IF(P984="lihtc", VLOOKUP(IF($H1020&gt;0,CONCATENATE($H1020*100," ",$P$8),CONCATENATE($H1020," ",$P$8)),'TC Rent Limits'!A:I,HLOOKUP(Form!$B1020+1,'TC Rent Limits'!$B$1:$I$1,1,FALSE)+1,FALSE),IF(P984="state",VLOOKUP(IF($H1020&gt;0,CONCATENATE($H1020*100," ",$P$8),CONCATENATE($H1020," ",$P$8)),'Rent Limit'!A:L,HLOOKUP(Form!$E1020,'Rent Limit'!$E$1:$L$1,1,FALSE)+4,FALSE),"")))</f>
        <v/>
      </c>
    </row>
    <row r="1021" spans="1:20" x14ac:dyDescent="0.25">
      <c r="A1021" s="79"/>
      <c r="B1021" s="79"/>
      <c r="C1021" s="79"/>
      <c r="D1021" s="79"/>
      <c r="E1021" s="79"/>
      <c r="F1021" s="79"/>
      <c r="G1021" s="79"/>
      <c r="H1021" s="80"/>
      <c r="I1021" s="79"/>
      <c r="J1021" s="79"/>
      <c r="K1021" s="79"/>
      <c r="L1021" s="79"/>
      <c r="M1021" s="79"/>
      <c r="N1021" s="79"/>
      <c r="O1021" s="79"/>
      <c r="P1021" s="79"/>
      <c r="Q1021" s="79"/>
      <c r="S1021" s="57" t="str">
        <f>IF($P$7="LIHTC",IF(ISBLANK($G1021),"",VLOOKUP(IF($H1021&gt;0,CONCATENATE($H1021*100," ",$P$8),CONCATENATE($H1021," ",$P$8)),'TC Income Limits'!A:I,HLOOKUP(Form!$E1021,'TC Income Limits'!$B$1:$I$1,1,FALSE)+1,FALSE)),IF(ISBLANK($L1021),"",VLOOKUP(IF($H1021&gt;0,CONCATENATE($H1021*100," ",$P$8),CONCATENATE($H1021," ",$P$8)),'Income Limit'!A:L,HLOOKUP(Form!$E1021,'Income Limit'!$E$1:$L$1,1,FALSE)+4,FALSE)))</f>
        <v/>
      </c>
      <c r="T1021" s="92" t="str">
        <f>IF(OR(ISBLANK(B1021),ISBLANK(E1021),ISBLANK(G1021),ISBLANK(H1021),ISBLANK(L1021),ISBLANK(P985)),"",IF(P985="lihtc", VLOOKUP(IF($H1021&gt;0,CONCATENATE($H1021*100," ",$P$8),CONCATENATE($H1021," ",$P$8)),'TC Rent Limits'!A:I,HLOOKUP(Form!$B1021+1,'TC Rent Limits'!$B$1:$I$1,1,FALSE)+1,FALSE),IF(P985="state",VLOOKUP(IF($H1021&gt;0,CONCATENATE($H1021*100," ",$P$8),CONCATENATE($H1021," ",$P$8)),'Rent Limit'!A:L,HLOOKUP(Form!$E1021,'Rent Limit'!$E$1:$L$1,1,FALSE)+4,FALSE),"")))</f>
        <v/>
      </c>
    </row>
    <row r="1022" spans="1:20" x14ac:dyDescent="0.25">
      <c r="A1022" s="79"/>
      <c r="B1022" s="79"/>
      <c r="C1022" s="79"/>
      <c r="D1022" s="79"/>
      <c r="E1022" s="79"/>
      <c r="F1022" s="79"/>
      <c r="G1022" s="79"/>
      <c r="H1022" s="80"/>
      <c r="I1022" s="79"/>
      <c r="J1022" s="79"/>
      <c r="K1022" s="79"/>
      <c r="L1022" s="79"/>
      <c r="M1022" s="79"/>
      <c r="N1022" s="79"/>
      <c r="O1022" s="79"/>
      <c r="P1022" s="79"/>
      <c r="Q1022" s="79"/>
      <c r="S1022" s="57" t="str">
        <f>IF($P$7="LIHTC",IF(ISBLANK($G1022),"",VLOOKUP(IF($H1022&gt;0,CONCATENATE($H1022*100," ",$P$8),CONCATENATE($H1022," ",$P$8)),'TC Income Limits'!A:I,HLOOKUP(Form!$E1022,'TC Income Limits'!$B$1:$I$1,1,FALSE)+1,FALSE)),IF(ISBLANK($L1022),"",VLOOKUP(IF($H1022&gt;0,CONCATENATE($H1022*100," ",$P$8),CONCATENATE($H1022," ",$P$8)),'Income Limit'!A:L,HLOOKUP(Form!$E1022,'Income Limit'!$E$1:$L$1,1,FALSE)+4,FALSE)))</f>
        <v/>
      </c>
      <c r="T1022" s="92" t="str">
        <f>IF(OR(ISBLANK(B1022),ISBLANK(E1022),ISBLANK(G1022),ISBLANK(H1022),ISBLANK(L1022),ISBLANK(P986)),"",IF(P986="lihtc", VLOOKUP(IF($H1022&gt;0,CONCATENATE($H1022*100," ",$P$8),CONCATENATE($H1022," ",$P$8)),'TC Rent Limits'!A:I,HLOOKUP(Form!$B1022+1,'TC Rent Limits'!$B$1:$I$1,1,FALSE)+1,FALSE),IF(P986="state",VLOOKUP(IF($H1022&gt;0,CONCATENATE($H1022*100," ",$P$8),CONCATENATE($H1022," ",$P$8)),'Rent Limit'!A:L,HLOOKUP(Form!$E1022,'Rent Limit'!$E$1:$L$1,1,FALSE)+4,FALSE),"")))</f>
        <v/>
      </c>
    </row>
    <row r="1023" spans="1:20" x14ac:dyDescent="0.25">
      <c r="A1023" s="79"/>
      <c r="B1023" s="79"/>
      <c r="C1023" s="79"/>
      <c r="D1023" s="79"/>
      <c r="E1023" s="79"/>
      <c r="F1023" s="79"/>
      <c r="G1023" s="79"/>
      <c r="H1023" s="80"/>
      <c r="I1023" s="79"/>
      <c r="J1023" s="79"/>
      <c r="K1023" s="79"/>
      <c r="L1023" s="79"/>
      <c r="M1023" s="79"/>
      <c r="N1023" s="79"/>
      <c r="O1023" s="79"/>
      <c r="P1023" s="79"/>
      <c r="Q1023" s="79"/>
      <c r="S1023" s="57" t="str">
        <f>IF($P$7="LIHTC",IF(ISBLANK($G1023),"",VLOOKUP(IF($H1023&gt;0,CONCATENATE($H1023*100," ",$P$8),CONCATENATE($H1023," ",$P$8)),'TC Income Limits'!A:I,HLOOKUP(Form!$E1023,'TC Income Limits'!$B$1:$I$1,1,FALSE)+1,FALSE)),IF(ISBLANK($L1023),"",VLOOKUP(IF($H1023&gt;0,CONCATENATE($H1023*100," ",$P$8),CONCATENATE($H1023," ",$P$8)),'Income Limit'!A:L,HLOOKUP(Form!$E1023,'Income Limit'!$E$1:$L$1,1,FALSE)+4,FALSE)))</f>
        <v/>
      </c>
      <c r="T1023" s="92" t="str">
        <f>IF(OR(ISBLANK(B1023),ISBLANK(E1023),ISBLANK(G1023),ISBLANK(H1023),ISBLANK(L1023),ISBLANK(P987)),"",IF(P987="lihtc", VLOOKUP(IF($H1023&gt;0,CONCATENATE($H1023*100," ",$P$8),CONCATENATE($H1023," ",$P$8)),'TC Rent Limits'!A:I,HLOOKUP(Form!$B1023+1,'TC Rent Limits'!$B$1:$I$1,1,FALSE)+1,FALSE),IF(P987="state",VLOOKUP(IF($H1023&gt;0,CONCATENATE($H1023*100," ",$P$8),CONCATENATE($H1023," ",$P$8)),'Rent Limit'!A:L,HLOOKUP(Form!$E1023,'Rent Limit'!$E$1:$L$1,1,FALSE)+4,FALSE),"")))</f>
        <v/>
      </c>
    </row>
    <row r="1024" spans="1:20" x14ac:dyDescent="0.25">
      <c r="A1024" s="79"/>
      <c r="B1024" s="79"/>
      <c r="C1024" s="79"/>
      <c r="D1024" s="79"/>
      <c r="E1024" s="79"/>
      <c r="F1024" s="79"/>
      <c r="G1024" s="79"/>
      <c r="H1024" s="80"/>
      <c r="I1024" s="79"/>
      <c r="J1024" s="79"/>
      <c r="K1024" s="79"/>
      <c r="L1024" s="79"/>
      <c r="M1024" s="79"/>
      <c r="N1024" s="79"/>
      <c r="O1024" s="79"/>
      <c r="P1024" s="79"/>
      <c r="Q1024" s="79"/>
      <c r="S1024" s="57" t="str">
        <f>IF($P$7="LIHTC",IF(ISBLANK($G1024),"",VLOOKUP(IF($H1024&gt;0,CONCATENATE($H1024*100," ",$P$8),CONCATENATE($H1024," ",$P$8)),'TC Income Limits'!A:I,HLOOKUP(Form!$E1024,'TC Income Limits'!$B$1:$I$1,1,FALSE)+1,FALSE)),IF(ISBLANK($L1024),"",VLOOKUP(IF($H1024&gt;0,CONCATENATE($H1024*100," ",$P$8),CONCATENATE($H1024," ",$P$8)),'Income Limit'!A:L,HLOOKUP(Form!$E1024,'Income Limit'!$E$1:$L$1,1,FALSE)+4,FALSE)))</f>
        <v/>
      </c>
      <c r="T1024" s="92" t="str">
        <f>IF(OR(ISBLANK(B1024),ISBLANK(E1024),ISBLANK(G1024),ISBLANK(H1024),ISBLANK(L1024),ISBLANK(P988)),"",IF(P988="lihtc", VLOOKUP(IF($H1024&gt;0,CONCATENATE($H1024*100," ",$P$8),CONCATENATE($H1024," ",$P$8)),'TC Rent Limits'!A:I,HLOOKUP(Form!$B1024+1,'TC Rent Limits'!$B$1:$I$1,1,FALSE)+1,FALSE),IF(P988="state",VLOOKUP(IF($H1024&gt;0,CONCATENATE($H1024*100," ",$P$8),CONCATENATE($H1024," ",$P$8)),'Rent Limit'!A:L,HLOOKUP(Form!$E1024,'Rent Limit'!$E$1:$L$1,1,FALSE)+4,FALSE),"")))</f>
        <v/>
      </c>
    </row>
    <row r="1025" spans="1:20" x14ac:dyDescent="0.25">
      <c r="A1025" s="79"/>
      <c r="B1025" s="79"/>
      <c r="C1025" s="79"/>
      <c r="D1025" s="79"/>
      <c r="E1025" s="79"/>
      <c r="F1025" s="79"/>
      <c r="G1025" s="79"/>
      <c r="H1025" s="80"/>
      <c r="I1025" s="79"/>
      <c r="J1025" s="79"/>
      <c r="K1025" s="79"/>
      <c r="L1025" s="79"/>
      <c r="M1025" s="79"/>
      <c r="N1025" s="79"/>
      <c r="O1025" s="79"/>
      <c r="P1025" s="79"/>
      <c r="Q1025" s="79"/>
      <c r="S1025" s="57" t="str">
        <f>IF($P$7="LIHTC",IF(ISBLANK($G1025),"",VLOOKUP(IF($H1025&gt;0,CONCATENATE($H1025*100," ",$P$8),CONCATENATE($H1025," ",$P$8)),'TC Income Limits'!A:I,HLOOKUP(Form!$E1025,'TC Income Limits'!$B$1:$I$1,1,FALSE)+1,FALSE)),IF(ISBLANK($L1025),"",VLOOKUP(IF($H1025&gt;0,CONCATENATE($H1025*100," ",$P$8),CONCATENATE($H1025," ",$P$8)),'Income Limit'!A:L,HLOOKUP(Form!$E1025,'Income Limit'!$E$1:$L$1,1,FALSE)+4,FALSE)))</f>
        <v/>
      </c>
      <c r="T1025" s="92" t="str">
        <f>IF(OR(ISBLANK(B1025),ISBLANK(E1025),ISBLANK(G1025),ISBLANK(H1025),ISBLANK(L1025),ISBLANK(P989)),"",IF(P989="lihtc", VLOOKUP(IF($H1025&gt;0,CONCATENATE($H1025*100," ",$P$8),CONCATENATE($H1025," ",$P$8)),'TC Rent Limits'!A:I,HLOOKUP(Form!$B1025+1,'TC Rent Limits'!$B$1:$I$1,1,FALSE)+1,FALSE),IF(P989="state",VLOOKUP(IF($H1025&gt;0,CONCATENATE($H1025*100," ",$P$8),CONCATENATE($H1025," ",$P$8)),'Rent Limit'!A:L,HLOOKUP(Form!$E1025,'Rent Limit'!$E$1:$L$1,1,FALSE)+4,FALSE),"")))</f>
        <v/>
      </c>
    </row>
    <row r="1026" spans="1:20" x14ac:dyDescent="0.25">
      <c r="A1026" s="79"/>
      <c r="B1026" s="79"/>
      <c r="C1026" s="79"/>
      <c r="D1026" s="79"/>
      <c r="E1026" s="79"/>
      <c r="F1026" s="79"/>
      <c r="G1026" s="79"/>
      <c r="H1026" s="80"/>
      <c r="I1026" s="79"/>
      <c r="J1026" s="79"/>
      <c r="K1026" s="79"/>
      <c r="L1026" s="79"/>
      <c r="M1026" s="79"/>
      <c r="N1026" s="79"/>
      <c r="O1026" s="79"/>
      <c r="P1026" s="79"/>
      <c r="Q1026" s="79"/>
      <c r="S1026" s="57" t="str">
        <f>IF($P$7="LIHTC",IF(ISBLANK($G1026),"",VLOOKUP(IF($H1026&gt;0,CONCATENATE($H1026*100," ",$P$8),CONCATENATE($H1026," ",$P$8)),'TC Income Limits'!A:I,HLOOKUP(Form!$E1026,'TC Income Limits'!$B$1:$I$1,1,FALSE)+1,FALSE)),IF(ISBLANK($L1026),"",VLOOKUP(IF($H1026&gt;0,CONCATENATE($H1026*100," ",$P$8),CONCATENATE($H1026," ",$P$8)),'Income Limit'!A:L,HLOOKUP(Form!$E1026,'Income Limit'!$E$1:$L$1,1,FALSE)+4,FALSE)))</f>
        <v/>
      </c>
      <c r="T1026" s="92" t="str">
        <f>IF(OR(ISBLANK(B1026),ISBLANK(E1026),ISBLANK(G1026),ISBLANK(H1026),ISBLANK(L1026),ISBLANK(P990)),"",IF(P990="lihtc", VLOOKUP(IF($H1026&gt;0,CONCATENATE($H1026*100," ",$P$8),CONCATENATE($H1026," ",$P$8)),'TC Rent Limits'!A:I,HLOOKUP(Form!$B1026+1,'TC Rent Limits'!$B$1:$I$1,1,FALSE)+1,FALSE),IF(P990="state",VLOOKUP(IF($H1026&gt;0,CONCATENATE($H1026*100," ",$P$8),CONCATENATE($H1026," ",$P$8)),'Rent Limit'!A:L,HLOOKUP(Form!$E1026,'Rent Limit'!$E$1:$L$1,1,FALSE)+4,FALSE),"")))</f>
        <v/>
      </c>
    </row>
    <row r="1027" spans="1:20" x14ac:dyDescent="0.25">
      <c r="A1027" s="79"/>
      <c r="B1027" s="79"/>
      <c r="C1027" s="79"/>
      <c r="D1027" s="79"/>
      <c r="E1027" s="79"/>
      <c r="F1027" s="79"/>
      <c r="G1027" s="79"/>
      <c r="H1027" s="80"/>
      <c r="I1027" s="79"/>
      <c r="J1027" s="79"/>
      <c r="K1027" s="79"/>
      <c r="L1027" s="79"/>
      <c r="M1027" s="79"/>
      <c r="N1027" s="79"/>
      <c r="O1027" s="79"/>
      <c r="P1027" s="79"/>
      <c r="Q1027" s="79"/>
      <c r="S1027" s="57" t="str">
        <f>IF($P$7="LIHTC",IF(ISBLANK($G1027),"",VLOOKUP(IF($H1027&gt;0,CONCATENATE($H1027*100," ",$P$8),CONCATENATE($H1027," ",$P$8)),'TC Income Limits'!A:I,HLOOKUP(Form!$E1027,'TC Income Limits'!$B$1:$I$1,1,FALSE)+1,FALSE)),IF(ISBLANK($L1027),"",VLOOKUP(IF($H1027&gt;0,CONCATENATE($H1027*100," ",$P$8),CONCATENATE($H1027," ",$P$8)),'Income Limit'!A:L,HLOOKUP(Form!$E1027,'Income Limit'!$E$1:$L$1,1,FALSE)+4,FALSE)))</f>
        <v/>
      </c>
      <c r="T1027" s="92" t="str">
        <f>IF(OR(ISBLANK(B1027),ISBLANK(E1027),ISBLANK(G1027),ISBLANK(H1027),ISBLANK(L1027),ISBLANK(P991)),"",IF(P991="lihtc", VLOOKUP(IF($H1027&gt;0,CONCATENATE($H1027*100," ",$P$8),CONCATENATE($H1027," ",$P$8)),'TC Rent Limits'!A:I,HLOOKUP(Form!$B1027+1,'TC Rent Limits'!$B$1:$I$1,1,FALSE)+1,FALSE),IF(P991="state",VLOOKUP(IF($H1027&gt;0,CONCATENATE($H1027*100," ",$P$8),CONCATENATE($H1027," ",$P$8)),'Rent Limit'!A:L,HLOOKUP(Form!$E1027,'Rent Limit'!$E$1:$L$1,1,FALSE)+4,FALSE),"")))</f>
        <v/>
      </c>
    </row>
    <row r="1028" spans="1:20" x14ac:dyDescent="0.25">
      <c r="A1028" s="79"/>
      <c r="B1028" s="79"/>
      <c r="C1028" s="79"/>
      <c r="D1028" s="79"/>
      <c r="E1028" s="79"/>
      <c r="F1028" s="79"/>
      <c r="G1028" s="79"/>
      <c r="H1028" s="80"/>
      <c r="I1028" s="79"/>
      <c r="J1028" s="79"/>
      <c r="K1028" s="79"/>
      <c r="L1028" s="79"/>
      <c r="M1028" s="79"/>
      <c r="N1028" s="79"/>
      <c r="O1028" s="79"/>
      <c r="P1028" s="79"/>
      <c r="Q1028" s="79"/>
      <c r="S1028" s="57" t="str">
        <f>IF($P$7="LIHTC",IF(ISBLANK($G1028),"",VLOOKUP(IF($H1028&gt;0,CONCATENATE($H1028*100," ",$P$8),CONCATENATE($H1028," ",$P$8)),'TC Income Limits'!A:I,HLOOKUP(Form!$E1028,'TC Income Limits'!$B$1:$I$1,1,FALSE)+1,FALSE)),IF(ISBLANK($L1028),"",VLOOKUP(IF($H1028&gt;0,CONCATENATE($H1028*100," ",$P$8),CONCATENATE($H1028," ",$P$8)),'Income Limit'!A:L,HLOOKUP(Form!$E1028,'Income Limit'!$E$1:$L$1,1,FALSE)+4,FALSE)))</f>
        <v/>
      </c>
      <c r="T1028" s="92" t="str">
        <f>IF(OR(ISBLANK(B1028),ISBLANK(E1028),ISBLANK(G1028),ISBLANK(H1028),ISBLANK(L1028),ISBLANK(P992)),"",IF(P992="lihtc", VLOOKUP(IF($H1028&gt;0,CONCATENATE($H1028*100," ",$P$8),CONCATENATE($H1028," ",$P$8)),'TC Rent Limits'!A:I,HLOOKUP(Form!$B1028+1,'TC Rent Limits'!$B$1:$I$1,1,FALSE)+1,FALSE),IF(P992="state",VLOOKUP(IF($H1028&gt;0,CONCATENATE($H1028*100," ",$P$8),CONCATENATE($H1028," ",$P$8)),'Rent Limit'!A:L,HLOOKUP(Form!$E1028,'Rent Limit'!$E$1:$L$1,1,FALSE)+4,FALSE),"")))</f>
        <v/>
      </c>
    </row>
    <row r="1029" spans="1:20" x14ac:dyDescent="0.25">
      <c r="A1029" s="79"/>
      <c r="B1029" s="79"/>
      <c r="C1029" s="79"/>
      <c r="D1029" s="79"/>
      <c r="E1029" s="79"/>
      <c r="F1029" s="79"/>
      <c r="G1029" s="79"/>
      <c r="H1029" s="80"/>
      <c r="I1029" s="79"/>
      <c r="J1029" s="79"/>
      <c r="K1029" s="79"/>
      <c r="L1029" s="79"/>
      <c r="M1029" s="79"/>
      <c r="N1029" s="79"/>
      <c r="O1029" s="79"/>
      <c r="P1029" s="79"/>
      <c r="Q1029" s="79"/>
      <c r="S1029" s="57" t="str">
        <f>IF($P$7="LIHTC",IF(ISBLANK($G1029),"",VLOOKUP(IF($H1029&gt;0,CONCATENATE($H1029*100," ",$P$8),CONCATENATE($H1029," ",$P$8)),'TC Income Limits'!A:I,HLOOKUP(Form!$E1029,'TC Income Limits'!$B$1:$I$1,1,FALSE)+1,FALSE)),IF(ISBLANK($L1029),"",VLOOKUP(IF($H1029&gt;0,CONCATENATE($H1029*100," ",$P$8),CONCATENATE($H1029," ",$P$8)),'Income Limit'!A:L,HLOOKUP(Form!$E1029,'Income Limit'!$E$1:$L$1,1,FALSE)+4,FALSE)))</f>
        <v/>
      </c>
      <c r="T1029" s="92" t="str">
        <f>IF(OR(ISBLANK(B1029),ISBLANK(E1029),ISBLANK(G1029),ISBLANK(H1029),ISBLANK(L1029),ISBLANK(P993)),"",IF(P993="lihtc", VLOOKUP(IF($H1029&gt;0,CONCATENATE($H1029*100," ",$P$8),CONCATENATE($H1029," ",$P$8)),'TC Rent Limits'!A:I,HLOOKUP(Form!$B1029+1,'TC Rent Limits'!$B$1:$I$1,1,FALSE)+1,FALSE),IF(P993="state",VLOOKUP(IF($H1029&gt;0,CONCATENATE($H1029*100," ",$P$8),CONCATENATE($H1029," ",$P$8)),'Rent Limit'!A:L,HLOOKUP(Form!$E1029,'Rent Limit'!$E$1:$L$1,1,FALSE)+4,FALSE),"")))</f>
        <v/>
      </c>
    </row>
    <row r="1030" spans="1:20" x14ac:dyDescent="0.25">
      <c r="A1030" s="79"/>
      <c r="B1030" s="79"/>
      <c r="C1030" s="79"/>
      <c r="D1030" s="79"/>
      <c r="E1030" s="79"/>
      <c r="F1030" s="79"/>
      <c r="G1030" s="79"/>
      <c r="H1030" s="80"/>
      <c r="I1030" s="79"/>
      <c r="J1030" s="79"/>
      <c r="K1030" s="79"/>
      <c r="L1030" s="79"/>
      <c r="M1030" s="79"/>
      <c r="N1030" s="79"/>
      <c r="O1030" s="79"/>
      <c r="P1030" s="79"/>
      <c r="Q1030" s="79"/>
      <c r="S1030" s="57" t="str">
        <f>IF($P$7="LIHTC",IF(ISBLANK($G1030),"",VLOOKUP(IF($H1030&gt;0,CONCATENATE($H1030*100," ",$P$8),CONCATENATE($H1030," ",$P$8)),'TC Income Limits'!A:I,HLOOKUP(Form!$E1030,'TC Income Limits'!$B$1:$I$1,1,FALSE)+1,FALSE)),IF(ISBLANK($L1030),"",VLOOKUP(IF($H1030&gt;0,CONCATENATE($H1030*100," ",$P$8),CONCATENATE($H1030," ",$P$8)),'Income Limit'!A:L,HLOOKUP(Form!$E1030,'Income Limit'!$E$1:$L$1,1,FALSE)+4,FALSE)))</f>
        <v/>
      </c>
      <c r="T1030" s="92" t="str">
        <f>IF(OR(ISBLANK(B1030),ISBLANK(E1030),ISBLANK(G1030),ISBLANK(H1030),ISBLANK(L1030),ISBLANK(P994)),"",IF(P994="lihtc", VLOOKUP(IF($H1030&gt;0,CONCATENATE($H1030*100," ",$P$8),CONCATENATE($H1030," ",$P$8)),'TC Rent Limits'!A:I,HLOOKUP(Form!$B1030+1,'TC Rent Limits'!$B$1:$I$1,1,FALSE)+1,FALSE),IF(P994="state",VLOOKUP(IF($H1030&gt;0,CONCATENATE($H1030*100," ",$P$8),CONCATENATE($H1030," ",$P$8)),'Rent Limit'!A:L,HLOOKUP(Form!$E1030,'Rent Limit'!$E$1:$L$1,1,FALSE)+4,FALSE),"")))</f>
        <v/>
      </c>
    </row>
    <row r="1031" spans="1:20" x14ac:dyDescent="0.25">
      <c r="A1031" s="79"/>
      <c r="B1031" s="79"/>
      <c r="C1031" s="79"/>
      <c r="D1031" s="79"/>
      <c r="E1031" s="79"/>
      <c r="F1031" s="79"/>
      <c r="G1031" s="79"/>
      <c r="H1031" s="80"/>
      <c r="I1031" s="79"/>
      <c r="J1031" s="79"/>
      <c r="K1031" s="79"/>
      <c r="L1031" s="79"/>
      <c r="M1031" s="79"/>
      <c r="N1031" s="79"/>
      <c r="O1031" s="79"/>
      <c r="P1031" s="79"/>
      <c r="Q1031" s="79"/>
      <c r="S1031" s="57" t="str">
        <f>IF($P$7="LIHTC",IF(ISBLANK($G1031),"",VLOOKUP(IF($H1031&gt;0,CONCATENATE($H1031*100," ",$P$8),CONCATENATE($H1031," ",$P$8)),'TC Income Limits'!A:I,HLOOKUP(Form!$E1031,'TC Income Limits'!$B$1:$I$1,1,FALSE)+1,FALSE)),IF(ISBLANK($L1031),"",VLOOKUP(IF($H1031&gt;0,CONCATENATE($H1031*100," ",$P$8),CONCATENATE($H1031," ",$P$8)),'Income Limit'!A:L,HLOOKUP(Form!$E1031,'Income Limit'!$E$1:$L$1,1,FALSE)+4,FALSE)))</f>
        <v/>
      </c>
      <c r="T1031" s="92" t="str">
        <f>IF(OR(ISBLANK(B1031),ISBLANK(E1031),ISBLANK(G1031),ISBLANK(H1031),ISBLANK(L1031),ISBLANK(P995)),"",IF(P995="lihtc", VLOOKUP(IF($H1031&gt;0,CONCATENATE($H1031*100," ",$P$8),CONCATENATE($H1031," ",$P$8)),'TC Rent Limits'!A:I,HLOOKUP(Form!$B1031+1,'TC Rent Limits'!$B$1:$I$1,1,FALSE)+1,FALSE),IF(P995="state",VLOOKUP(IF($H1031&gt;0,CONCATENATE($H1031*100," ",$P$8),CONCATENATE($H1031," ",$P$8)),'Rent Limit'!A:L,HLOOKUP(Form!$E1031,'Rent Limit'!$E$1:$L$1,1,FALSE)+4,FALSE),"")))</f>
        <v/>
      </c>
    </row>
    <row r="1032" spans="1:20" x14ac:dyDescent="0.25">
      <c r="A1032" s="79"/>
      <c r="B1032" s="79"/>
      <c r="C1032" s="79"/>
      <c r="D1032" s="79"/>
      <c r="E1032" s="79"/>
      <c r="F1032" s="79"/>
      <c r="G1032" s="79"/>
      <c r="H1032" s="80"/>
      <c r="I1032" s="79"/>
      <c r="J1032" s="79"/>
      <c r="K1032" s="79"/>
      <c r="L1032" s="79"/>
      <c r="M1032" s="79"/>
      <c r="N1032" s="79"/>
      <c r="O1032" s="79"/>
      <c r="P1032" s="79"/>
      <c r="Q1032" s="79"/>
      <c r="S1032" s="57" t="str">
        <f>IF($P$7="LIHTC",IF(ISBLANK($G1032),"",VLOOKUP(IF($H1032&gt;0,CONCATENATE($H1032*100," ",$P$8),CONCATENATE($H1032," ",$P$8)),'TC Income Limits'!A:I,HLOOKUP(Form!$E1032,'TC Income Limits'!$B$1:$I$1,1,FALSE)+1,FALSE)),IF(ISBLANK($L1032),"",VLOOKUP(IF($H1032&gt;0,CONCATENATE($H1032*100," ",$P$8),CONCATENATE($H1032," ",$P$8)),'Income Limit'!A:L,HLOOKUP(Form!$E1032,'Income Limit'!$E$1:$L$1,1,FALSE)+4,FALSE)))</f>
        <v/>
      </c>
      <c r="T1032" s="92" t="str">
        <f>IF(OR(ISBLANK(B1032),ISBLANK(E1032),ISBLANK(G1032),ISBLANK(H1032),ISBLANK(L1032),ISBLANK(P996)),"",IF(P996="lihtc", VLOOKUP(IF($H1032&gt;0,CONCATENATE($H1032*100," ",$P$8),CONCATENATE($H1032," ",$P$8)),'TC Rent Limits'!A:I,HLOOKUP(Form!$B1032+1,'TC Rent Limits'!$B$1:$I$1,1,FALSE)+1,FALSE),IF(P996="state",VLOOKUP(IF($H1032&gt;0,CONCATENATE($H1032*100," ",$P$8),CONCATENATE($H1032," ",$P$8)),'Rent Limit'!A:L,HLOOKUP(Form!$E1032,'Rent Limit'!$E$1:$L$1,1,FALSE)+4,FALSE),"")))</f>
        <v/>
      </c>
    </row>
    <row r="1033" spans="1:20" x14ac:dyDescent="0.25">
      <c r="A1033" s="79"/>
      <c r="B1033" s="79"/>
      <c r="C1033" s="79"/>
      <c r="D1033" s="79"/>
      <c r="E1033" s="79"/>
      <c r="F1033" s="79"/>
      <c r="G1033" s="79"/>
      <c r="H1033" s="80"/>
      <c r="I1033" s="79"/>
      <c r="J1033" s="79"/>
      <c r="K1033" s="79"/>
      <c r="L1033" s="79"/>
      <c r="M1033" s="79"/>
      <c r="N1033" s="79"/>
      <c r="O1033" s="79"/>
      <c r="P1033" s="79"/>
      <c r="Q1033" s="79"/>
      <c r="S1033" s="57" t="str">
        <f>IF($P$7="LIHTC",IF(ISBLANK($G1033),"",VLOOKUP(IF($H1033&gt;0,CONCATENATE($H1033*100," ",$P$8),CONCATENATE($H1033," ",$P$8)),'TC Income Limits'!A:I,HLOOKUP(Form!$E1033,'TC Income Limits'!$B$1:$I$1,1,FALSE)+1,FALSE)),IF(ISBLANK($L1033),"",VLOOKUP(IF($H1033&gt;0,CONCATENATE($H1033*100," ",$P$8),CONCATENATE($H1033," ",$P$8)),'Income Limit'!A:L,HLOOKUP(Form!$E1033,'Income Limit'!$E$1:$L$1,1,FALSE)+4,FALSE)))</f>
        <v/>
      </c>
      <c r="T1033" s="92" t="str">
        <f>IF(OR(ISBLANK(B1033),ISBLANK(E1033),ISBLANK(G1033),ISBLANK(H1033),ISBLANK(L1033),ISBLANK(P997)),"",IF(P997="lihtc", VLOOKUP(IF($H1033&gt;0,CONCATENATE($H1033*100," ",$P$8),CONCATENATE($H1033," ",$P$8)),'TC Rent Limits'!A:I,HLOOKUP(Form!$B1033+1,'TC Rent Limits'!$B$1:$I$1,1,FALSE)+1,FALSE),IF(P997="state",VLOOKUP(IF($H1033&gt;0,CONCATENATE($H1033*100," ",$P$8),CONCATENATE($H1033," ",$P$8)),'Rent Limit'!A:L,HLOOKUP(Form!$E1033,'Rent Limit'!$E$1:$L$1,1,FALSE)+4,FALSE),"")))</f>
        <v/>
      </c>
    </row>
    <row r="1034" spans="1:20" x14ac:dyDescent="0.25">
      <c r="A1034" s="79"/>
      <c r="B1034" s="79"/>
      <c r="C1034" s="79"/>
      <c r="D1034" s="79"/>
      <c r="E1034" s="79"/>
      <c r="F1034" s="79"/>
      <c r="G1034" s="79"/>
      <c r="H1034" s="80"/>
      <c r="I1034" s="79"/>
      <c r="J1034" s="79"/>
      <c r="K1034" s="79"/>
      <c r="L1034" s="79"/>
      <c r="M1034" s="79"/>
      <c r="N1034" s="79"/>
      <c r="O1034" s="79"/>
      <c r="P1034" s="79"/>
      <c r="Q1034" s="79"/>
      <c r="S1034" s="57" t="str">
        <f>IF($P$7="LIHTC",IF(ISBLANK($G1034),"",VLOOKUP(IF($H1034&gt;0,CONCATENATE($H1034*100," ",$P$8),CONCATENATE($H1034," ",$P$8)),'TC Income Limits'!A:I,HLOOKUP(Form!$E1034,'TC Income Limits'!$B$1:$I$1,1,FALSE)+1,FALSE)),IF(ISBLANK($L1034),"",VLOOKUP(IF($H1034&gt;0,CONCATENATE($H1034*100," ",$P$8),CONCATENATE($H1034," ",$P$8)),'Income Limit'!A:L,HLOOKUP(Form!$E1034,'Income Limit'!$E$1:$L$1,1,FALSE)+4,FALSE)))</f>
        <v/>
      </c>
      <c r="T1034" s="92" t="str">
        <f>IF(OR(ISBLANK(B1034),ISBLANK(E1034),ISBLANK(G1034),ISBLANK(H1034),ISBLANK(L1034),ISBLANK(P998)),"",IF(P998="lihtc", VLOOKUP(IF($H1034&gt;0,CONCATENATE($H1034*100," ",$P$8),CONCATENATE($H1034," ",$P$8)),'TC Rent Limits'!A:I,HLOOKUP(Form!$B1034+1,'TC Rent Limits'!$B$1:$I$1,1,FALSE)+1,FALSE),IF(P998="state",VLOOKUP(IF($H1034&gt;0,CONCATENATE($H1034*100," ",$P$8),CONCATENATE($H1034," ",$P$8)),'Rent Limit'!A:L,HLOOKUP(Form!$E1034,'Rent Limit'!$E$1:$L$1,1,FALSE)+4,FALSE),"")))</f>
        <v/>
      </c>
    </row>
    <row r="1035" spans="1:20" x14ac:dyDescent="0.25">
      <c r="A1035" s="79"/>
      <c r="B1035" s="79"/>
      <c r="C1035" s="79"/>
      <c r="D1035" s="79"/>
      <c r="E1035" s="79"/>
      <c r="F1035" s="79"/>
      <c r="G1035" s="79"/>
      <c r="H1035" s="80"/>
      <c r="I1035" s="79"/>
      <c r="J1035" s="79"/>
      <c r="K1035" s="79"/>
      <c r="L1035" s="79"/>
      <c r="M1035" s="79"/>
      <c r="N1035" s="79"/>
      <c r="O1035" s="79"/>
      <c r="P1035" s="79"/>
      <c r="Q1035" s="79"/>
      <c r="S1035" s="57" t="str">
        <f>IF($P$7="LIHTC",IF(ISBLANK($G1035),"",VLOOKUP(IF($H1035&gt;0,CONCATENATE($H1035*100," ",$P$8),CONCATENATE($H1035," ",$P$8)),'TC Income Limits'!A:I,HLOOKUP(Form!$E1035,'TC Income Limits'!$B$1:$I$1,1,FALSE)+1,FALSE)),IF(ISBLANK($L1035),"",VLOOKUP(IF($H1035&gt;0,CONCATENATE($H1035*100," ",$P$8),CONCATENATE($H1035," ",$P$8)),'Income Limit'!A:L,HLOOKUP(Form!$E1035,'Income Limit'!$E$1:$L$1,1,FALSE)+4,FALSE)))</f>
        <v/>
      </c>
      <c r="T1035" s="92" t="str">
        <f>IF(OR(ISBLANK(B1035),ISBLANK(E1035),ISBLANK(G1035),ISBLANK(H1035),ISBLANK(L1035),ISBLANK(P999)),"",IF(P999="lihtc", VLOOKUP(IF($H1035&gt;0,CONCATENATE($H1035*100," ",$P$8),CONCATENATE($H1035," ",$P$8)),'TC Rent Limits'!A:I,HLOOKUP(Form!$B1035+1,'TC Rent Limits'!$B$1:$I$1,1,FALSE)+1,FALSE),IF(P999="state",VLOOKUP(IF($H1035&gt;0,CONCATENATE($H1035*100," ",$P$8),CONCATENATE($H1035," ",$P$8)),'Rent Limit'!A:L,HLOOKUP(Form!$E1035,'Rent Limit'!$E$1:$L$1,1,FALSE)+4,FALSE),"")))</f>
        <v/>
      </c>
    </row>
    <row r="1036" spans="1:20" x14ac:dyDescent="0.25">
      <c r="A1036" s="79"/>
      <c r="B1036" s="79"/>
      <c r="C1036" s="79"/>
      <c r="D1036" s="79"/>
      <c r="E1036" s="79"/>
      <c r="F1036" s="79"/>
      <c r="G1036" s="79"/>
      <c r="H1036" s="80"/>
      <c r="I1036" s="79"/>
      <c r="J1036" s="79"/>
      <c r="K1036" s="79"/>
      <c r="L1036" s="79"/>
      <c r="M1036" s="79"/>
      <c r="N1036" s="79"/>
      <c r="O1036" s="79"/>
      <c r="P1036" s="79"/>
      <c r="Q1036" s="79"/>
      <c r="S1036" s="57" t="str">
        <f>IF($P$7="LIHTC",IF(ISBLANK($G1036),"",VLOOKUP(IF($H1036&gt;0,CONCATENATE($H1036*100," ",$P$8),CONCATENATE($H1036," ",$P$8)),'TC Income Limits'!A:I,HLOOKUP(Form!$E1036,'TC Income Limits'!$B$1:$I$1,1,FALSE)+1,FALSE)),IF(ISBLANK($L1036),"",VLOOKUP(IF($H1036&gt;0,CONCATENATE($H1036*100," ",$P$8),CONCATENATE($H1036," ",$P$8)),'Income Limit'!A:L,HLOOKUP(Form!$E1036,'Income Limit'!$E$1:$L$1,1,FALSE)+4,FALSE)))</f>
        <v/>
      </c>
      <c r="T1036" s="92" t="str">
        <f>IF(OR(ISBLANK(B1036),ISBLANK(E1036),ISBLANK(G1036),ISBLANK(H1036),ISBLANK(L1036),ISBLANK(P1000)),"",IF(P1000="lihtc", VLOOKUP(IF($H1036&gt;0,CONCATENATE($H1036*100," ",$P$8),CONCATENATE($H1036," ",$P$8)),'TC Rent Limits'!A:I,HLOOKUP(Form!$B1036+1,'TC Rent Limits'!$B$1:$I$1,1,FALSE)+1,FALSE),IF(P1000="state",VLOOKUP(IF($H1036&gt;0,CONCATENATE($H1036*100," ",$P$8),CONCATENATE($H1036," ",$P$8)),'Rent Limit'!A:L,HLOOKUP(Form!$E1036,'Rent Limit'!$E$1:$L$1,1,FALSE)+4,FALSE),"")))</f>
        <v/>
      </c>
    </row>
    <row r="1037" spans="1:20" x14ac:dyDescent="0.25">
      <c r="A1037" s="79"/>
      <c r="B1037" s="79"/>
      <c r="C1037" s="79"/>
      <c r="D1037" s="79"/>
      <c r="E1037" s="79"/>
      <c r="F1037" s="79"/>
      <c r="G1037" s="79"/>
      <c r="H1037" s="80"/>
      <c r="I1037" s="79"/>
      <c r="J1037" s="79"/>
      <c r="K1037" s="79"/>
      <c r="L1037" s="79"/>
      <c r="M1037" s="79"/>
      <c r="N1037" s="79"/>
      <c r="O1037" s="79"/>
      <c r="P1037" s="79"/>
      <c r="Q1037" s="79"/>
      <c r="S1037" s="57" t="str">
        <f>IF($P$7="LIHTC",IF(ISBLANK($G1037),"",VLOOKUP(IF($H1037&gt;0,CONCATENATE($H1037*100," ",$P$8),CONCATENATE($H1037," ",$P$8)),'TC Income Limits'!A:I,HLOOKUP(Form!$E1037,'TC Income Limits'!$B$1:$I$1,1,FALSE)+1,FALSE)),IF(ISBLANK($L1037),"",VLOOKUP(IF($H1037&gt;0,CONCATENATE($H1037*100," ",$P$8),CONCATENATE($H1037," ",$P$8)),'Income Limit'!A:L,HLOOKUP(Form!$E1037,'Income Limit'!$E$1:$L$1,1,FALSE)+4,FALSE)))</f>
        <v/>
      </c>
      <c r="T1037" s="92" t="str">
        <f>IF(OR(ISBLANK(B1037),ISBLANK(E1037),ISBLANK(G1037),ISBLANK(H1037),ISBLANK(L1037),ISBLANK(P1001)),"",IF(P1001="lihtc", VLOOKUP(IF($H1037&gt;0,CONCATENATE($H1037*100," ",$P$8),CONCATENATE($H1037," ",$P$8)),'TC Rent Limits'!A:I,HLOOKUP(Form!$B1037+1,'TC Rent Limits'!$B$1:$I$1,1,FALSE)+1,FALSE),IF(P1001="state",VLOOKUP(IF($H1037&gt;0,CONCATENATE($H1037*100," ",$P$8),CONCATENATE($H1037," ",$P$8)),'Rent Limit'!A:L,HLOOKUP(Form!$E1037,'Rent Limit'!$E$1:$L$1,1,FALSE)+4,FALSE),"")))</f>
        <v/>
      </c>
    </row>
    <row r="1038" spans="1:20" x14ac:dyDescent="0.25">
      <c r="A1038" s="79"/>
      <c r="B1038" s="79"/>
      <c r="C1038" s="79"/>
      <c r="D1038" s="79"/>
      <c r="E1038" s="79"/>
      <c r="F1038" s="79"/>
      <c r="G1038" s="79"/>
      <c r="H1038" s="80"/>
      <c r="I1038" s="79"/>
      <c r="J1038" s="79"/>
      <c r="K1038" s="79"/>
      <c r="L1038" s="79"/>
      <c r="M1038" s="79"/>
      <c r="N1038" s="79"/>
      <c r="O1038" s="79"/>
      <c r="P1038" s="79"/>
      <c r="Q1038" s="79"/>
      <c r="S1038" s="57" t="str">
        <f>IF($P$7="LIHTC",IF(ISBLANK($G1038),"",VLOOKUP(IF($H1038&gt;0,CONCATENATE($H1038*100," ",$P$8),CONCATENATE($H1038," ",$P$8)),'TC Income Limits'!A:I,HLOOKUP(Form!$E1038,'TC Income Limits'!$B$1:$I$1,1,FALSE)+1,FALSE)),IF(ISBLANK($L1038),"",VLOOKUP(IF($H1038&gt;0,CONCATENATE($H1038*100," ",$P$8),CONCATENATE($H1038," ",$P$8)),'Income Limit'!A:L,HLOOKUP(Form!$E1038,'Income Limit'!$E$1:$L$1,1,FALSE)+4,FALSE)))</f>
        <v/>
      </c>
      <c r="T1038" s="92" t="str">
        <f>IF(OR(ISBLANK(B1038),ISBLANK(E1038),ISBLANK(G1038),ISBLANK(H1038),ISBLANK(L1038),ISBLANK(P1002)),"",IF(P1002="lihtc", VLOOKUP(IF($H1038&gt;0,CONCATENATE($H1038*100," ",$P$8),CONCATENATE($H1038," ",$P$8)),'TC Rent Limits'!A:I,HLOOKUP(Form!$B1038+1,'TC Rent Limits'!$B$1:$I$1,1,FALSE)+1,FALSE),IF(P1002="state",VLOOKUP(IF($H1038&gt;0,CONCATENATE($H1038*100," ",$P$8),CONCATENATE($H1038," ",$P$8)),'Rent Limit'!A:L,HLOOKUP(Form!$E1038,'Rent Limit'!$E$1:$L$1,1,FALSE)+4,FALSE),"")))</f>
        <v/>
      </c>
    </row>
    <row r="1039" spans="1:20" x14ac:dyDescent="0.25">
      <c r="A1039" s="79"/>
      <c r="B1039" s="79"/>
      <c r="C1039" s="79"/>
      <c r="D1039" s="79"/>
      <c r="E1039" s="79"/>
      <c r="F1039" s="79"/>
      <c r="G1039" s="79"/>
      <c r="H1039" s="80"/>
      <c r="I1039" s="79"/>
      <c r="J1039" s="79"/>
      <c r="K1039" s="79"/>
      <c r="L1039" s="79"/>
      <c r="M1039" s="79"/>
      <c r="N1039" s="79"/>
      <c r="O1039" s="79"/>
      <c r="P1039" s="79"/>
      <c r="Q1039" s="79"/>
      <c r="S1039" s="57" t="str">
        <f>IF($P$7="LIHTC",IF(ISBLANK($G1039),"",VLOOKUP(IF($H1039&gt;0,CONCATENATE($H1039*100," ",$P$8),CONCATENATE($H1039," ",$P$8)),'TC Income Limits'!A:I,HLOOKUP(Form!$E1039,'TC Income Limits'!$B$1:$I$1,1,FALSE)+1,FALSE)),IF(ISBLANK($L1039),"",VLOOKUP(IF($H1039&gt;0,CONCATENATE($H1039*100," ",$P$8),CONCATENATE($H1039," ",$P$8)),'Income Limit'!A:L,HLOOKUP(Form!$E1039,'Income Limit'!$E$1:$L$1,1,FALSE)+4,FALSE)))</f>
        <v/>
      </c>
      <c r="T1039" s="92" t="str">
        <f>IF(OR(ISBLANK(B1039),ISBLANK(E1039),ISBLANK(G1039),ISBLANK(H1039),ISBLANK(L1039),ISBLANK(P1003)),"",IF(P1003="lihtc", VLOOKUP(IF($H1039&gt;0,CONCATENATE($H1039*100," ",$P$8),CONCATENATE($H1039," ",$P$8)),'TC Rent Limits'!A:I,HLOOKUP(Form!$B1039+1,'TC Rent Limits'!$B$1:$I$1,1,FALSE)+1,FALSE),IF(P1003="state",VLOOKUP(IF($H1039&gt;0,CONCATENATE($H1039*100," ",$P$8),CONCATENATE($H1039," ",$P$8)),'Rent Limit'!A:L,HLOOKUP(Form!$E1039,'Rent Limit'!$E$1:$L$1,1,FALSE)+4,FALSE),"")))</f>
        <v/>
      </c>
    </row>
    <row r="1040" spans="1:20" x14ac:dyDescent="0.25">
      <c r="A1040" s="79"/>
      <c r="B1040" s="79"/>
      <c r="C1040" s="79"/>
      <c r="D1040" s="79"/>
      <c r="E1040" s="79"/>
      <c r="F1040" s="79"/>
      <c r="G1040" s="79"/>
      <c r="H1040" s="80"/>
      <c r="I1040" s="79"/>
      <c r="J1040" s="79"/>
      <c r="K1040" s="79"/>
      <c r="L1040" s="79"/>
      <c r="M1040" s="79"/>
      <c r="N1040" s="79"/>
      <c r="O1040" s="79"/>
      <c r="P1040" s="79"/>
      <c r="Q1040" s="79"/>
      <c r="S1040" s="57" t="str">
        <f>IF($P$7="LIHTC",IF(ISBLANK($G1040),"",VLOOKUP(IF($H1040&gt;0,CONCATENATE($H1040*100," ",$P$8),CONCATENATE($H1040," ",$P$8)),'TC Income Limits'!A:I,HLOOKUP(Form!$E1040,'TC Income Limits'!$B$1:$I$1,1,FALSE)+1,FALSE)),IF(ISBLANK($L1040),"",VLOOKUP(IF($H1040&gt;0,CONCATENATE($H1040*100," ",$P$8),CONCATENATE($H1040," ",$P$8)),'Income Limit'!A:L,HLOOKUP(Form!$E1040,'Income Limit'!$E$1:$L$1,1,FALSE)+4,FALSE)))</f>
        <v/>
      </c>
      <c r="T1040" s="92" t="str">
        <f>IF(OR(ISBLANK(B1040),ISBLANK(E1040),ISBLANK(G1040),ISBLANK(H1040),ISBLANK(L1040),ISBLANK(P1004)),"",IF(P1004="lihtc", VLOOKUP(IF($H1040&gt;0,CONCATENATE($H1040*100," ",$P$8),CONCATENATE($H1040," ",$P$8)),'TC Rent Limits'!A:I,HLOOKUP(Form!$B1040+1,'TC Rent Limits'!$B$1:$I$1,1,FALSE)+1,FALSE),IF(P1004="state",VLOOKUP(IF($H1040&gt;0,CONCATENATE($H1040*100," ",$P$8),CONCATENATE($H1040," ",$P$8)),'Rent Limit'!A:L,HLOOKUP(Form!$E1040,'Rent Limit'!$E$1:$L$1,1,FALSE)+4,FALSE),"")))</f>
        <v/>
      </c>
    </row>
    <row r="1041" spans="1:20" x14ac:dyDescent="0.25">
      <c r="A1041" s="79"/>
      <c r="B1041" s="79"/>
      <c r="C1041" s="79"/>
      <c r="D1041" s="79"/>
      <c r="E1041" s="79"/>
      <c r="F1041" s="79"/>
      <c r="G1041" s="79"/>
      <c r="H1041" s="80"/>
      <c r="I1041" s="79"/>
      <c r="J1041" s="79"/>
      <c r="K1041" s="79"/>
      <c r="L1041" s="79"/>
      <c r="M1041" s="79"/>
      <c r="N1041" s="79"/>
      <c r="O1041" s="79"/>
      <c r="P1041" s="79"/>
      <c r="Q1041" s="79"/>
      <c r="S1041" s="57" t="str">
        <f>IF($P$7="LIHTC",IF(ISBLANK($G1041),"",VLOOKUP(IF($H1041&gt;0,CONCATENATE($H1041*100," ",$P$8),CONCATENATE($H1041," ",$P$8)),'TC Income Limits'!A:I,HLOOKUP(Form!$E1041,'TC Income Limits'!$B$1:$I$1,1,FALSE)+1,FALSE)),IF(ISBLANK($L1041),"",VLOOKUP(IF($H1041&gt;0,CONCATENATE($H1041*100," ",$P$8),CONCATENATE($H1041," ",$P$8)),'Income Limit'!A:L,HLOOKUP(Form!$E1041,'Income Limit'!$E$1:$L$1,1,FALSE)+4,FALSE)))</f>
        <v/>
      </c>
      <c r="T1041" s="92" t="str">
        <f>IF(OR(ISBLANK(B1041),ISBLANK(E1041),ISBLANK(G1041),ISBLANK(H1041),ISBLANK(L1041),ISBLANK(P1005)),"",IF(P1005="lihtc", VLOOKUP(IF($H1041&gt;0,CONCATENATE($H1041*100," ",$P$8),CONCATENATE($H1041," ",$P$8)),'TC Rent Limits'!A:I,HLOOKUP(Form!$B1041+1,'TC Rent Limits'!$B$1:$I$1,1,FALSE)+1,FALSE),IF(P1005="state",VLOOKUP(IF($H1041&gt;0,CONCATENATE($H1041*100," ",$P$8),CONCATENATE($H1041," ",$P$8)),'Rent Limit'!A:L,HLOOKUP(Form!$E1041,'Rent Limit'!$E$1:$L$1,1,FALSE)+4,FALSE),"")))</f>
        <v/>
      </c>
    </row>
    <row r="1042" spans="1:20" x14ac:dyDescent="0.25">
      <c r="A1042" s="79"/>
      <c r="B1042" s="79"/>
      <c r="C1042" s="79"/>
      <c r="D1042" s="79"/>
      <c r="E1042" s="79"/>
      <c r="F1042" s="79"/>
      <c r="G1042" s="79"/>
      <c r="H1042" s="80"/>
      <c r="I1042" s="79"/>
      <c r="J1042" s="79"/>
      <c r="K1042" s="79"/>
      <c r="L1042" s="79"/>
      <c r="M1042" s="79"/>
      <c r="N1042" s="79"/>
      <c r="O1042" s="79"/>
      <c r="P1042" s="79"/>
      <c r="Q1042" s="79"/>
      <c r="S1042" s="57" t="str">
        <f>IF($P$7="LIHTC",IF(ISBLANK($G1042),"",VLOOKUP(IF($H1042&gt;0,CONCATENATE($H1042*100," ",$P$8),CONCATENATE($H1042," ",$P$8)),'TC Income Limits'!A:I,HLOOKUP(Form!$E1042,'TC Income Limits'!$B$1:$I$1,1,FALSE)+1,FALSE)),IF(ISBLANK($L1042),"",VLOOKUP(IF($H1042&gt;0,CONCATENATE($H1042*100," ",$P$8),CONCATENATE($H1042," ",$P$8)),'Income Limit'!A:L,HLOOKUP(Form!$E1042,'Income Limit'!$E$1:$L$1,1,FALSE)+4,FALSE)))</f>
        <v/>
      </c>
      <c r="T1042" s="92" t="str">
        <f>IF(OR(ISBLANK(B1042),ISBLANK(E1042),ISBLANK(G1042),ISBLANK(H1042),ISBLANK(L1042),ISBLANK(P1006)),"",IF(P1006="lihtc", VLOOKUP(IF($H1042&gt;0,CONCATENATE($H1042*100," ",$P$8),CONCATENATE($H1042," ",$P$8)),'TC Rent Limits'!A:I,HLOOKUP(Form!$B1042+1,'TC Rent Limits'!$B$1:$I$1,1,FALSE)+1,FALSE),IF(P1006="state",VLOOKUP(IF($H1042&gt;0,CONCATENATE($H1042*100," ",$P$8),CONCATENATE($H1042," ",$P$8)),'Rent Limit'!A:L,HLOOKUP(Form!$E1042,'Rent Limit'!$E$1:$L$1,1,FALSE)+4,FALSE),"")))</f>
        <v/>
      </c>
    </row>
    <row r="1043" spans="1:20" x14ac:dyDescent="0.25">
      <c r="A1043" s="79"/>
      <c r="B1043" s="79"/>
      <c r="C1043" s="79"/>
      <c r="D1043" s="79"/>
      <c r="E1043" s="79"/>
      <c r="F1043" s="79"/>
      <c r="G1043" s="79"/>
      <c r="H1043" s="80"/>
      <c r="I1043" s="79"/>
      <c r="J1043" s="79"/>
      <c r="K1043" s="79"/>
      <c r="L1043" s="79"/>
      <c r="M1043" s="79"/>
      <c r="N1043" s="79"/>
      <c r="O1043" s="79"/>
      <c r="P1043" s="79"/>
      <c r="Q1043" s="79"/>
      <c r="S1043" s="57" t="str">
        <f>IF($P$7="LIHTC",IF(ISBLANK($G1043),"",VLOOKUP(IF($H1043&gt;0,CONCATENATE($H1043*100," ",$P$8),CONCATENATE($H1043," ",$P$8)),'TC Income Limits'!A:I,HLOOKUP(Form!$E1043,'TC Income Limits'!$B$1:$I$1,1,FALSE)+1,FALSE)),IF(ISBLANK($L1043),"",VLOOKUP(IF($H1043&gt;0,CONCATENATE($H1043*100," ",$P$8),CONCATENATE($H1043," ",$P$8)),'Income Limit'!A:L,HLOOKUP(Form!$E1043,'Income Limit'!$E$1:$L$1,1,FALSE)+4,FALSE)))</f>
        <v/>
      </c>
      <c r="T1043" s="92" t="str">
        <f>IF(OR(ISBLANK(B1043),ISBLANK(E1043),ISBLANK(G1043),ISBLANK(H1043),ISBLANK(L1043),ISBLANK(P1007)),"",IF(P1007="lihtc", VLOOKUP(IF($H1043&gt;0,CONCATENATE($H1043*100," ",$P$8),CONCATENATE($H1043," ",$P$8)),'TC Rent Limits'!A:I,HLOOKUP(Form!$B1043+1,'TC Rent Limits'!$B$1:$I$1,1,FALSE)+1,FALSE),IF(P1007="state",VLOOKUP(IF($H1043&gt;0,CONCATENATE($H1043*100," ",$P$8),CONCATENATE($H1043," ",$P$8)),'Rent Limit'!A:L,HLOOKUP(Form!$E1043,'Rent Limit'!$E$1:$L$1,1,FALSE)+4,FALSE),"")))</f>
        <v/>
      </c>
    </row>
  </sheetData>
  <sheetProtection algorithmName="SHA-512" hashValue="EJM0a4jDjaQpZjx/XvYFPscX/GI1a5dJ8DmvJ9ljq7/9njRVs5oFKfiQh7LJOWhiU4AXukjKPFxqd+LYxSI/dw==" saltValue="LI0BXbP9YaPinHfFf3gQdA==" spinCount="100000" sheet="1" formatCells="0" selectLockedCells="1"/>
  <mergeCells count="47">
    <mergeCell ref="D10:Q10"/>
    <mergeCell ref="A40:Q40"/>
    <mergeCell ref="A41:Q41"/>
    <mergeCell ref="I21:J21"/>
    <mergeCell ref="I22:J22"/>
    <mergeCell ref="I23:J23"/>
    <mergeCell ref="I24:J24"/>
    <mergeCell ref="I25:J25"/>
    <mergeCell ref="L22:M22"/>
    <mergeCell ref="L23:M23"/>
    <mergeCell ref="L24:M24"/>
    <mergeCell ref="L25:M25"/>
    <mergeCell ref="D35:Q35"/>
    <mergeCell ref="A39:Q39"/>
    <mergeCell ref="D22:G22"/>
    <mergeCell ref="D23:G23"/>
    <mergeCell ref="D24:G24"/>
    <mergeCell ref="D25:G25"/>
    <mergeCell ref="O16:Q16"/>
    <mergeCell ref="O17:Q17"/>
    <mergeCell ref="O18:Q18"/>
    <mergeCell ref="D20:G20"/>
    <mergeCell ref="I20:J20"/>
    <mergeCell ref="L20:M20"/>
    <mergeCell ref="L21:M21"/>
    <mergeCell ref="D21:G21"/>
    <mergeCell ref="G16:I16"/>
    <mergeCell ref="G17:I17"/>
    <mergeCell ref="G18:I18"/>
    <mergeCell ref="G15:M15"/>
    <mergeCell ref="K16:M16"/>
    <mergeCell ref="K17:M17"/>
    <mergeCell ref="K18:M18"/>
    <mergeCell ref="P11:Q11"/>
    <mergeCell ref="P12:Q12"/>
    <mergeCell ref="P13:Q13"/>
    <mergeCell ref="A1:Q1"/>
    <mergeCell ref="A2:Q2"/>
    <mergeCell ref="A3:Q3"/>
    <mergeCell ref="A4:Q4"/>
    <mergeCell ref="A5:Q5"/>
    <mergeCell ref="G8:L8"/>
    <mergeCell ref="G9:L9"/>
    <mergeCell ref="P8:Q8"/>
    <mergeCell ref="P9:Q9"/>
    <mergeCell ref="P7:Q7"/>
    <mergeCell ref="G7:L7"/>
  </mergeCells>
  <conditionalFormatting sqref="G43:G1043">
    <cfRule type="cellIs" dxfId="1" priority="4" operator="greaterThan">
      <formula>$S43</formula>
    </cfRule>
  </conditionalFormatting>
  <conditionalFormatting sqref="L43:L1043">
    <cfRule type="cellIs" dxfId="0" priority="3" operator="greaterThan">
      <formula>T43</formula>
    </cfRule>
  </conditionalFormatting>
  <dataValidations count="1">
    <dataValidation type="list" allowBlank="1" showInputMessage="1" showErrorMessage="1" sqref="P7:Q7" xr:uid="{5DAD4E2D-86F9-4C00-835A-CA9DC3D91432}">
      <formula1>"LIHTC, State"</formula1>
    </dataValidation>
  </dataValidations>
  <pageMargins left="0.7" right="0.7" top="0.75" bottom="0.75" header="0.3" footer="0.3"/>
  <pageSetup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76200</xdr:colOff>
                    <xdr:row>27</xdr:row>
                    <xdr:rowOff>9525</xdr:rowOff>
                  </from>
                  <to>
                    <xdr:col>4</xdr:col>
                    <xdr:colOff>247650</xdr:colOff>
                    <xdr:row>28</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76200</xdr:colOff>
                    <xdr:row>27</xdr:row>
                    <xdr:rowOff>180975</xdr:rowOff>
                  </from>
                  <to>
                    <xdr:col>4</xdr:col>
                    <xdr:colOff>247650</xdr:colOff>
                    <xdr:row>29</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76200</xdr:colOff>
                    <xdr:row>27</xdr:row>
                    <xdr:rowOff>9525</xdr:rowOff>
                  </from>
                  <to>
                    <xdr:col>9</xdr:col>
                    <xdr:colOff>352425</xdr:colOff>
                    <xdr:row>28</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76200</xdr:colOff>
                    <xdr:row>27</xdr:row>
                    <xdr:rowOff>180975</xdr:rowOff>
                  </from>
                  <to>
                    <xdr:col>9</xdr:col>
                    <xdr:colOff>247650</xdr:colOff>
                    <xdr:row>29</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76200</xdr:colOff>
                    <xdr:row>28</xdr:row>
                    <xdr:rowOff>171450</xdr:rowOff>
                  </from>
                  <to>
                    <xdr:col>9</xdr:col>
                    <xdr:colOff>38100</xdr:colOff>
                    <xdr:row>30</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76200</xdr:colOff>
                    <xdr:row>29</xdr:row>
                    <xdr:rowOff>171450</xdr:rowOff>
                  </from>
                  <to>
                    <xdr:col>9</xdr:col>
                    <xdr:colOff>381000</xdr:colOff>
                    <xdr:row>31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Sheet1!$A$2:$A$41</xm:f>
          </x14:formula1>
          <xm:sqref>D21:G24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6F103-CCEB-41BA-9DFD-5791B3632B3B}">
  <dimension ref="A1:D14"/>
  <sheetViews>
    <sheetView workbookViewId="0">
      <selection activeCell="A2" sqref="A2"/>
    </sheetView>
  </sheetViews>
  <sheetFormatPr defaultRowHeight="15" x14ac:dyDescent="0.25"/>
  <cols>
    <col min="1" max="1" width="10.5703125" bestFit="1" customWidth="1"/>
    <col min="3" max="3" width="9.140625" style="39"/>
    <col min="4" max="4" width="10.7109375" bestFit="1" customWidth="1"/>
  </cols>
  <sheetData>
    <row r="1" spans="1:4" x14ac:dyDescent="0.25">
      <c r="A1" s="35" t="s">
        <v>87</v>
      </c>
      <c r="B1" s="35" t="s">
        <v>88</v>
      </c>
      <c r="C1" s="37"/>
      <c r="D1" t="s">
        <v>3452</v>
      </c>
    </row>
    <row r="2" spans="1:4" x14ac:dyDescent="0.25">
      <c r="A2" s="34">
        <v>0.3</v>
      </c>
      <c r="B2" s="36">
        <f>COUNTIF(Form!$H$43:$H$1043,Tally!$A2)+COUNTIF(Form!$H$43:$H$1043,(Tally!$A2*100))</f>
        <v>0</v>
      </c>
      <c r="C2" s="38"/>
      <c r="D2">
        <f>VLOOKUP(A2,Form!$P$21:$Q$33,2,FALSE)</f>
        <v>0</v>
      </c>
    </row>
    <row r="3" spans="1:4" x14ac:dyDescent="0.25">
      <c r="A3" s="34">
        <v>0.35</v>
      </c>
      <c r="B3" s="36">
        <f>COUNTIF(Form!$H$43:$H$1043,Tally!$A3)+COUNTIF(Form!$H$43:$H$1043,(Tally!$A3*100))</f>
        <v>0</v>
      </c>
      <c r="C3" s="38"/>
      <c r="D3">
        <f>VLOOKUP(A3,Form!$P$21:$Q$33,2,FALSE)</f>
        <v>0</v>
      </c>
    </row>
    <row r="4" spans="1:4" x14ac:dyDescent="0.25">
      <c r="A4" s="34">
        <v>0.4</v>
      </c>
      <c r="B4" s="36">
        <f>COUNTIF(Form!$H$43:$H$1043,Tally!$A4)+COUNTIF(Form!$H$43:$H$1043,(Tally!$A4*100))</f>
        <v>0</v>
      </c>
      <c r="C4" s="38"/>
      <c r="D4">
        <f>VLOOKUP(A4,Form!$P$21:$Q$33,2,FALSE)</f>
        <v>0</v>
      </c>
    </row>
    <row r="5" spans="1:4" x14ac:dyDescent="0.25">
      <c r="A5" s="34">
        <v>0.45</v>
      </c>
      <c r="B5" s="36">
        <f>COUNTIF(Form!$H$43:$H$1043,Tally!$A5)+COUNTIF(Form!$H$43:$H$1043,(Tally!$A5*100))</f>
        <v>0</v>
      </c>
      <c r="C5" s="38"/>
      <c r="D5">
        <f>VLOOKUP(A5,Form!$P$21:$Q$33,2,FALSE)</f>
        <v>0</v>
      </c>
    </row>
    <row r="6" spans="1:4" x14ac:dyDescent="0.25">
      <c r="A6" s="34">
        <v>0.5</v>
      </c>
      <c r="B6" s="36">
        <f>COUNTIF(Form!$H$43:$H$1043,Tally!$A6)+COUNTIF(Form!$H$43:$H$1043,(Tally!$A6*100))</f>
        <v>0</v>
      </c>
      <c r="C6" s="38"/>
      <c r="D6">
        <f>VLOOKUP(A6,Form!$P$21:$Q$33,2,FALSE)</f>
        <v>0</v>
      </c>
    </row>
    <row r="7" spans="1:4" x14ac:dyDescent="0.25">
      <c r="A7" s="34">
        <v>0.55000000000000004</v>
      </c>
      <c r="B7" s="70">
        <f>COUNTIF(Form!$H$43:$H$1043,Tally!$A7)+COUNTIF(Form!$H$43:$H$1043,(Tally!$A7*100))</f>
        <v>0</v>
      </c>
      <c r="C7" s="38"/>
      <c r="D7">
        <f>VLOOKUP(A7,Form!$P$21:$Q$33,2,FALSE)</f>
        <v>0</v>
      </c>
    </row>
    <row r="8" spans="1:4" x14ac:dyDescent="0.25">
      <c r="A8" s="34">
        <v>0.6</v>
      </c>
      <c r="B8" s="70">
        <f>COUNTIF(Form!$H$43:$H$1043,Tally!$A8)+COUNTIF(Form!$H$43:$H$1043,(Tally!$A8*100))</f>
        <v>0</v>
      </c>
      <c r="D8">
        <f>VLOOKUP(A8,Form!$P$21:$Q$33,2,FALSE)</f>
        <v>0</v>
      </c>
    </row>
    <row r="9" spans="1:4" x14ac:dyDescent="0.25">
      <c r="A9" s="34">
        <v>0.65</v>
      </c>
      <c r="B9" s="70">
        <f>COUNTIF(Form!$H$43:$H$1043,Tally!$A9)+COUNTIF(Form!$H$43:$H$1043,(Tally!$A9*100))</f>
        <v>0</v>
      </c>
      <c r="D9">
        <f>VLOOKUP(A9,Form!$P$21:$Q$33,2,FALSE)</f>
        <v>0</v>
      </c>
    </row>
    <row r="10" spans="1:4" x14ac:dyDescent="0.25">
      <c r="A10" s="34">
        <v>0.7</v>
      </c>
      <c r="B10" s="70">
        <f>COUNTIF(Form!$H$43:$H$1043,Tally!$A10)+COUNTIF(Form!$H$43:$H$1043,(Tally!$A10*100))</f>
        <v>0</v>
      </c>
      <c r="D10">
        <f>VLOOKUP(A10,Form!$P$21:$Q$33,2,FALSE)</f>
        <v>0</v>
      </c>
    </row>
    <row r="11" spans="1:4" x14ac:dyDescent="0.25">
      <c r="A11" s="34">
        <v>0.75</v>
      </c>
      <c r="B11" s="70">
        <f>COUNTIF(Form!$H$43:$H$1043,Tally!$A11)+COUNTIF(Form!$H$43:$H$1043,(Tally!$A11*100))</f>
        <v>0</v>
      </c>
      <c r="D11">
        <f>VLOOKUP(A11,Form!$P$21:$Q$33,2,FALSE)</f>
        <v>0</v>
      </c>
    </row>
    <row r="12" spans="1:4" x14ac:dyDescent="0.25">
      <c r="A12" s="34">
        <v>0.8</v>
      </c>
      <c r="B12" s="70">
        <f>COUNTIF(Form!$H$43:$H$1043,Tally!$A12)+COUNTIF(Form!$H$43:$H$1043,(Tally!$A12*100))</f>
        <v>0</v>
      </c>
      <c r="D12">
        <f>VLOOKUP(A12,Form!$P$21:$Q$33,2,FALSE)</f>
        <v>0</v>
      </c>
    </row>
    <row r="13" spans="1:4" x14ac:dyDescent="0.25">
      <c r="A13" s="34">
        <v>0.85</v>
      </c>
      <c r="B13" s="70">
        <f>COUNTIF(Form!$H$43:$H$1043,Tally!$A13)+COUNTIF(Form!$H$43:$H$1043,(Tally!$A13*100))</f>
        <v>0</v>
      </c>
      <c r="D13">
        <f>VLOOKUP(A13,Form!$P$21:$Q$33,2,FALSE)</f>
        <v>0</v>
      </c>
    </row>
    <row r="14" spans="1:4" x14ac:dyDescent="0.25">
      <c r="A14" s="34" t="s">
        <v>3437</v>
      </c>
      <c r="B14" s="70">
        <f>COUNTIF(Form!$H$43:$H$1043,Tally!$A14)+COUNTIF(Form!$H$43:$H$1043,(Tally!$A14*100))</f>
        <v>0</v>
      </c>
      <c r="D14">
        <f>VLOOKUP(A14,Form!$P$21:$Q$33,2,FALSE)</f>
        <v>0</v>
      </c>
    </row>
  </sheetData>
  <sheetProtection algorithmName="SHA-512" hashValue="9xJqXA9kZ1Eu0iI0F6oTN8aK/BQbQ4/Yht+/G4yGZYYRmuzeIeWRteg5Iu5aHNia/R01sJMV+9tgVp8mE/iXnA==" saltValue="pAkdhlVnVA6xlgiL7NMC3Q==" spinCount="100000" sheet="1" objects="1" scenarios="1"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48E06-8C14-4B47-9481-5BDB11C15E72}">
  <dimension ref="A1:I684"/>
  <sheetViews>
    <sheetView workbookViewId="0">
      <selection activeCell="H12" sqref="C12:H12"/>
    </sheetView>
  </sheetViews>
  <sheetFormatPr defaultRowHeight="15" x14ac:dyDescent="0.25"/>
  <cols>
    <col min="1" max="1" width="27.5703125" bestFit="1" customWidth="1"/>
    <col min="2" max="2" width="6.42578125" bestFit="1" customWidth="1"/>
    <col min="3" max="3" width="55.42578125" bestFit="1" customWidth="1"/>
    <col min="4" max="4" width="21.140625" bestFit="1" customWidth="1"/>
    <col min="5" max="5" width="14.85546875" bestFit="1" customWidth="1"/>
    <col min="6" max="6" width="73.28515625" bestFit="1" customWidth="1"/>
    <col min="7" max="7" width="11" bestFit="1" customWidth="1"/>
  </cols>
  <sheetData>
    <row r="1" spans="1:9" x14ac:dyDescent="0.25">
      <c r="B1" s="53" t="s">
        <v>443</v>
      </c>
      <c r="C1" s="53" t="s">
        <v>444</v>
      </c>
      <c r="D1" s="53" t="s">
        <v>445</v>
      </c>
      <c r="E1" s="53" t="s">
        <v>446</v>
      </c>
      <c r="G1" s="56" t="s">
        <v>909</v>
      </c>
      <c r="H1" s="56" t="s">
        <v>3436</v>
      </c>
      <c r="I1" s="56" t="s">
        <v>3459</v>
      </c>
    </row>
    <row r="2" spans="1:9" x14ac:dyDescent="0.25">
      <c r="A2" t="s">
        <v>2836</v>
      </c>
      <c r="B2" s="54">
        <v>357</v>
      </c>
      <c r="C2" s="55" t="s">
        <v>958</v>
      </c>
      <c r="D2" s="55" t="s">
        <v>942</v>
      </c>
      <c r="E2" s="55" t="s">
        <v>111</v>
      </c>
      <c r="F2" t="s">
        <v>1706</v>
      </c>
    </row>
    <row r="3" spans="1:9" x14ac:dyDescent="0.25">
      <c r="A3" t="s">
        <v>3112</v>
      </c>
      <c r="B3" s="54">
        <v>10654</v>
      </c>
      <c r="C3" s="55" t="s">
        <v>1260</v>
      </c>
      <c r="D3" s="55" t="s">
        <v>995</v>
      </c>
      <c r="E3" s="55" t="s">
        <v>131</v>
      </c>
      <c r="F3" t="s">
        <v>2355</v>
      </c>
    </row>
    <row r="4" spans="1:9" x14ac:dyDescent="0.25">
      <c r="A4" t="s">
        <v>2827</v>
      </c>
      <c r="B4" s="54">
        <v>109</v>
      </c>
      <c r="C4" s="55" t="s">
        <v>949</v>
      </c>
      <c r="D4" s="55" t="s">
        <v>942</v>
      </c>
      <c r="E4" s="55" t="s">
        <v>133</v>
      </c>
      <c r="F4" t="s">
        <v>1836</v>
      </c>
    </row>
    <row r="5" spans="1:9" x14ac:dyDescent="0.25">
      <c r="A5" t="s">
        <v>2803</v>
      </c>
      <c r="B5" s="54">
        <v>2558</v>
      </c>
      <c r="C5" s="55" t="s">
        <v>454</v>
      </c>
      <c r="D5" s="55" t="s">
        <v>447</v>
      </c>
      <c r="E5" s="55" t="s">
        <v>105</v>
      </c>
      <c r="F5" t="s">
        <v>1956</v>
      </c>
    </row>
    <row r="6" spans="1:9" x14ac:dyDescent="0.25">
      <c r="A6" t="s">
        <v>2798</v>
      </c>
      <c r="B6" s="54">
        <v>10681</v>
      </c>
      <c r="C6" s="55" t="s">
        <v>449</v>
      </c>
      <c r="D6" s="55" t="s">
        <v>447</v>
      </c>
      <c r="E6" s="55" t="s">
        <v>131</v>
      </c>
      <c r="F6" t="s">
        <v>2048</v>
      </c>
    </row>
    <row r="7" spans="1:9" x14ac:dyDescent="0.25">
      <c r="A7" t="s">
        <v>2725</v>
      </c>
      <c r="B7" s="54">
        <v>10518</v>
      </c>
      <c r="C7" s="55" t="s">
        <v>1048</v>
      </c>
      <c r="D7" s="55" t="s">
        <v>995</v>
      </c>
      <c r="E7" s="55" t="s">
        <v>117</v>
      </c>
      <c r="F7" t="s">
        <v>2398</v>
      </c>
      <c r="G7" t="s">
        <v>3458</v>
      </c>
    </row>
    <row r="8" spans="1:9" x14ac:dyDescent="0.25">
      <c r="A8" t="s">
        <v>2832</v>
      </c>
      <c r="B8" s="54">
        <v>1830</v>
      </c>
      <c r="C8" s="55" t="s">
        <v>954</v>
      </c>
      <c r="D8" s="55" t="s">
        <v>942</v>
      </c>
      <c r="E8" s="55" t="s">
        <v>93</v>
      </c>
      <c r="F8" t="s">
        <v>2487</v>
      </c>
    </row>
    <row r="9" spans="1:9" x14ac:dyDescent="0.25">
      <c r="A9" t="s">
        <v>3126</v>
      </c>
      <c r="B9" s="54">
        <v>649</v>
      </c>
      <c r="C9" s="55" t="s">
        <v>1274</v>
      </c>
      <c r="D9" s="55" t="s">
        <v>995</v>
      </c>
      <c r="E9" s="55" t="s">
        <v>107</v>
      </c>
      <c r="F9" t="s">
        <v>1612</v>
      </c>
    </row>
    <row r="10" spans="1:9" x14ac:dyDescent="0.25">
      <c r="A10" t="s">
        <v>2818</v>
      </c>
      <c r="B10" s="54">
        <v>369</v>
      </c>
      <c r="C10" s="55" t="s">
        <v>939</v>
      </c>
      <c r="D10" s="55" t="s">
        <v>937</v>
      </c>
      <c r="E10" s="55" t="s">
        <v>131</v>
      </c>
      <c r="F10" t="s">
        <v>2666</v>
      </c>
    </row>
    <row r="11" spans="1:9" x14ac:dyDescent="0.25">
      <c r="A11" t="s">
        <v>3006</v>
      </c>
      <c r="B11" s="54">
        <v>519</v>
      </c>
      <c r="C11" s="55" t="s">
        <v>1144</v>
      </c>
      <c r="D11" s="55" t="s">
        <v>995</v>
      </c>
      <c r="E11" s="55" t="s">
        <v>131</v>
      </c>
      <c r="F11" t="s">
        <v>2386</v>
      </c>
    </row>
    <row r="12" spans="1:9" x14ac:dyDescent="0.25">
      <c r="A12" t="s">
        <v>3241</v>
      </c>
      <c r="B12" s="54">
        <v>1991</v>
      </c>
      <c r="C12" s="55" t="s">
        <v>1410</v>
      </c>
      <c r="D12" s="55" t="s">
        <v>995</v>
      </c>
      <c r="E12" s="55" t="s">
        <v>135</v>
      </c>
      <c r="F12" t="s">
        <v>2318</v>
      </c>
      <c r="H12">
        <v>1991</v>
      </c>
      <c r="I12">
        <v>1991</v>
      </c>
    </row>
    <row r="13" spans="1:9" x14ac:dyDescent="0.25">
      <c r="A13" t="s">
        <v>3065</v>
      </c>
      <c r="B13" s="54">
        <v>735</v>
      </c>
      <c r="C13" s="55" t="s">
        <v>1211</v>
      </c>
      <c r="D13" s="55" t="s">
        <v>995</v>
      </c>
      <c r="E13" s="55" t="s">
        <v>131</v>
      </c>
      <c r="F13" t="s">
        <v>1813</v>
      </c>
    </row>
    <row r="14" spans="1:9" x14ac:dyDescent="0.25">
      <c r="A14" t="s">
        <v>2853</v>
      </c>
      <c r="B14" s="54">
        <v>1881</v>
      </c>
      <c r="C14" s="55" t="s">
        <v>977</v>
      </c>
      <c r="D14" s="55" t="s">
        <v>963</v>
      </c>
      <c r="E14" s="55" t="s">
        <v>117</v>
      </c>
      <c r="F14" t="s">
        <v>2494</v>
      </c>
    </row>
    <row r="15" spans="1:9" x14ac:dyDescent="0.25">
      <c r="A15" t="s">
        <v>3367</v>
      </c>
      <c r="B15" s="54">
        <v>1593</v>
      </c>
      <c r="C15" s="55" t="s">
        <v>1565</v>
      </c>
      <c r="D15" s="55" t="s">
        <v>995</v>
      </c>
      <c r="E15" s="55" t="s">
        <v>131</v>
      </c>
      <c r="F15" t="s">
        <v>1860</v>
      </c>
      <c r="I15">
        <v>1593</v>
      </c>
    </row>
    <row r="16" spans="1:9" x14ac:dyDescent="0.25">
      <c r="A16" t="s">
        <v>3177</v>
      </c>
      <c r="B16" s="54">
        <v>1720</v>
      </c>
      <c r="C16" s="55" t="s">
        <v>1337</v>
      </c>
      <c r="D16" s="55" t="s">
        <v>995</v>
      </c>
      <c r="E16" s="55" t="s">
        <v>107</v>
      </c>
      <c r="F16" t="s">
        <v>2625</v>
      </c>
      <c r="I16">
        <v>1720</v>
      </c>
    </row>
    <row r="17" spans="1:9" x14ac:dyDescent="0.25">
      <c r="A17" t="s">
        <v>3021</v>
      </c>
      <c r="B17" s="54">
        <v>290</v>
      </c>
      <c r="C17" s="55" t="s">
        <v>1159</v>
      </c>
      <c r="D17" s="55" t="s">
        <v>995</v>
      </c>
      <c r="E17" s="55" t="s">
        <v>131</v>
      </c>
      <c r="F17" t="s">
        <v>1679</v>
      </c>
    </row>
    <row r="18" spans="1:9" x14ac:dyDescent="0.25">
      <c r="A18" t="s">
        <v>3313</v>
      </c>
      <c r="B18" s="54">
        <v>10289</v>
      </c>
      <c r="C18" s="55" t="s">
        <v>1494</v>
      </c>
      <c r="D18" s="55" t="s">
        <v>995</v>
      </c>
      <c r="E18" s="55" t="s">
        <v>131</v>
      </c>
      <c r="F18" t="s">
        <v>2116</v>
      </c>
      <c r="I18">
        <v>10289</v>
      </c>
    </row>
    <row r="19" spans="1:9" x14ac:dyDescent="0.25">
      <c r="A19" t="s">
        <v>3163</v>
      </c>
      <c r="B19" s="54">
        <v>1824</v>
      </c>
      <c r="C19" s="55" t="s">
        <v>1320</v>
      </c>
      <c r="D19" s="55" t="s">
        <v>995</v>
      </c>
      <c r="E19" s="55" t="s">
        <v>105</v>
      </c>
      <c r="F19" t="s">
        <v>2341</v>
      </c>
      <c r="I19">
        <v>1824</v>
      </c>
    </row>
    <row r="20" spans="1:9" x14ac:dyDescent="0.25">
      <c r="A20" t="s">
        <v>3094</v>
      </c>
      <c r="B20" s="54">
        <v>174</v>
      </c>
      <c r="C20" s="55" t="s">
        <v>1242</v>
      </c>
      <c r="D20" s="55" t="s">
        <v>995</v>
      </c>
      <c r="E20" s="55" t="s">
        <v>137</v>
      </c>
      <c r="F20" t="s">
        <v>1610</v>
      </c>
    </row>
    <row r="21" spans="1:9" x14ac:dyDescent="0.25">
      <c r="A21" t="s">
        <v>2929</v>
      </c>
      <c r="B21" s="54">
        <v>10430</v>
      </c>
      <c r="C21" s="55" t="s">
        <v>1061</v>
      </c>
      <c r="D21" s="55" t="s">
        <v>995</v>
      </c>
      <c r="E21" s="55" t="s">
        <v>131</v>
      </c>
      <c r="F21" t="s">
        <v>2231</v>
      </c>
      <c r="I21">
        <v>10430</v>
      </c>
    </row>
    <row r="22" spans="1:9" x14ac:dyDescent="0.25">
      <c r="A22" t="s">
        <v>3032</v>
      </c>
      <c r="B22" s="54">
        <v>247</v>
      </c>
      <c r="C22" s="55" t="s">
        <v>1173</v>
      </c>
      <c r="D22" s="55" t="s">
        <v>995</v>
      </c>
      <c r="E22" s="55" t="s">
        <v>107</v>
      </c>
      <c r="F22" t="s">
        <v>2118</v>
      </c>
      <c r="I22">
        <v>247</v>
      </c>
    </row>
    <row r="23" spans="1:9" x14ac:dyDescent="0.25">
      <c r="A23" t="s">
        <v>2720</v>
      </c>
      <c r="B23" s="54">
        <v>886</v>
      </c>
      <c r="C23" s="55" t="s">
        <v>987</v>
      </c>
      <c r="D23" s="55" t="s">
        <v>963</v>
      </c>
      <c r="E23" s="55" t="s">
        <v>135</v>
      </c>
      <c r="F23" t="s">
        <v>1918</v>
      </c>
      <c r="G23" t="s">
        <v>3458</v>
      </c>
    </row>
    <row r="24" spans="1:9" x14ac:dyDescent="0.25">
      <c r="A24" t="s">
        <v>3078</v>
      </c>
      <c r="B24" s="54">
        <v>10565</v>
      </c>
      <c r="C24" s="55" t="s">
        <v>1225</v>
      </c>
      <c r="D24" s="55" t="s">
        <v>995</v>
      </c>
      <c r="E24" s="55" t="s">
        <v>121</v>
      </c>
      <c r="F24" t="s">
        <v>1766</v>
      </c>
    </row>
    <row r="25" spans="1:9" x14ac:dyDescent="0.25">
      <c r="A25" t="s">
        <v>3232</v>
      </c>
      <c r="B25" s="54">
        <v>1968</v>
      </c>
      <c r="C25" s="55" t="s">
        <v>1399</v>
      </c>
      <c r="D25" s="55" t="s">
        <v>995</v>
      </c>
      <c r="E25" s="55" t="s">
        <v>135</v>
      </c>
      <c r="F25" t="s">
        <v>1975</v>
      </c>
      <c r="H25">
        <v>1968</v>
      </c>
      <c r="I25">
        <v>1968</v>
      </c>
    </row>
    <row r="26" spans="1:9" x14ac:dyDescent="0.25">
      <c r="A26" t="s">
        <v>2883</v>
      </c>
      <c r="B26" s="54">
        <v>10477</v>
      </c>
      <c r="C26" s="55" t="s">
        <v>1010</v>
      </c>
      <c r="D26" s="55" t="s">
        <v>995</v>
      </c>
      <c r="E26" s="55" t="s">
        <v>105</v>
      </c>
      <c r="F26" t="s">
        <v>2096</v>
      </c>
    </row>
    <row r="27" spans="1:9" x14ac:dyDescent="0.25">
      <c r="A27" t="s">
        <v>2977</v>
      </c>
      <c r="B27" s="54">
        <v>425</v>
      </c>
      <c r="C27" s="55" t="s">
        <v>1114</v>
      </c>
      <c r="D27" s="55" t="s">
        <v>995</v>
      </c>
      <c r="E27" s="55" t="s">
        <v>95</v>
      </c>
      <c r="F27" t="s">
        <v>2265</v>
      </c>
    </row>
    <row r="28" spans="1:9" x14ac:dyDescent="0.25">
      <c r="A28" t="s">
        <v>2742</v>
      </c>
      <c r="B28" s="54">
        <v>774</v>
      </c>
      <c r="C28" s="55" t="s">
        <v>1231</v>
      </c>
      <c r="D28" s="55" t="s">
        <v>995</v>
      </c>
      <c r="E28" s="55" t="s">
        <v>137</v>
      </c>
      <c r="F28" t="s">
        <v>2025</v>
      </c>
      <c r="G28" t="s">
        <v>3458</v>
      </c>
      <c r="I28">
        <v>774</v>
      </c>
    </row>
    <row r="29" spans="1:9" x14ac:dyDescent="0.25">
      <c r="A29" t="s">
        <v>3269</v>
      </c>
      <c r="B29" s="54">
        <v>1986</v>
      </c>
      <c r="C29" s="55" t="s">
        <v>1440</v>
      </c>
      <c r="D29" s="55" t="s">
        <v>995</v>
      </c>
      <c r="E29" s="55" t="s">
        <v>137</v>
      </c>
      <c r="F29" t="s">
        <v>2189</v>
      </c>
    </row>
    <row r="30" spans="1:9" x14ac:dyDescent="0.25">
      <c r="A30" t="s">
        <v>3247</v>
      </c>
      <c r="B30" s="54">
        <v>1859</v>
      </c>
      <c r="C30" s="55" t="s">
        <v>1416</v>
      </c>
      <c r="D30" s="55" t="s">
        <v>995</v>
      </c>
      <c r="E30" s="55" t="s">
        <v>131</v>
      </c>
      <c r="F30" t="s">
        <v>1953</v>
      </c>
      <c r="I30">
        <v>1859</v>
      </c>
    </row>
    <row r="31" spans="1:9" x14ac:dyDescent="0.25">
      <c r="A31" t="s">
        <v>3267</v>
      </c>
      <c r="B31" s="54">
        <v>1984</v>
      </c>
      <c r="C31" s="55" t="s">
        <v>1438</v>
      </c>
      <c r="D31" s="55" t="s">
        <v>995</v>
      </c>
      <c r="E31" s="55" t="s">
        <v>131</v>
      </c>
      <c r="F31" t="s">
        <v>2052</v>
      </c>
      <c r="H31">
        <v>1984</v>
      </c>
      <c r="I31">
        <v>1984</v>
      </c>
    </row>
    <row r="32" spans="1:9" x14ac:dyDescent="0.25">
      <c r="A32" t="s">
        <v>3351</v>
      </c>
      <c r="B32" s="54">
        <v>2248</v>
      </c>
      <c r="C32" s="55" t="s">
        <v>1541</v>
      </c>
      <c r="D32" s="55" t="s">
        <v>995</v>
      </c>
      <c r="E32" s="55" t="s">
        <v>131</v>
      </c>
      <c r="F32" t="s">
        <v>2217</v>
      </c>
      <c r="I32">
        <v>2248</v>
      </c>
    </row>
    <row r="33" spans="1:9" x14ac:dyDescent="0.25">
      <c r="A33" t="s">
        <v>3357</v>
      </c>
      <c r="B33" s="54">
        <v>1692</v>
      </c>
      <c r="C33" s="55" t="s">
        <v>1549</v>
      </c>
      <c r="D33" s="55" t="s">
        <v>995</v>
      </c>
      <c r="E33" s="55" t="s">
        <v>107</v>
      </c>
      <c r="F33" t="s">
        <v>2000</v>
      </c>
    </row>
    <row r="34" spans="1:9" x14ac:dyDescent="0.25">
      <c r="A34" t="s">
        <v>3024</v>
      </c>
      <c r="B34" s="54">
        <v>283</v>
      </c>
      <c r="C34" s="55" t="s">
        <v>1162</v>
      </c>
      <c r="D34" s="55" t="s">
        <v>995</v>
      </c>
      <c r="E34" s="55" t="s">
        <v>131</v>
      </c>
      <c r="F34" t="s">
        <v>1838</v>
      </c>
    </row>
    <row r="35" spans="1:9" x14ac:dyDescent="0.25">
      <c r="A35" t="s">
        <v>3033</v>
      </c>
      <c r="B35" s="54">
        <v>10725</v>
      </c>
      <c r="C35" s="55" t="s">
        <v>1174</v>
      </c>
      <c r="D35" s="55" t="s">
        <v>995</v>
      </c>
      <c r="E35" s="55" t="s">
        <v>119</v>
      </c>
      <c r="F35" t="s">
        <v>2401</v>
      </c>
    </row>
    <row r="36" spans="1:9" x14ac:dyDescent="0.25">
      <c r="A36" t="s">
        <v>3139</v>
      </c>
      <c r="B36" s="54">
        <v>2106</v>
      </c>
      <c r="C36" s="55" t="s">
        <v>1296</v>
      </c>
      <c r="D36" s="55" t="s">
        <v>995</v>
      </c>
      <c r="E36" s="55" t="s">
        <v>135</v>
      </c>
      <c r="F36" t="s">
        <v>1629</v>
      </c>
      <c r="I36">
        <v>2106</v>
      </c>
    </row>
    <row r="37" spans="1:9" x14ac:dyDescent="0.25">
      <c r="A37" t="s">
        <v>2727</v>
      </c>
      <c r="B37" s="54">
        <v>10451</v>
      </c>
      <c r="C37" s="55" t="s">
        <v>1063</v>
      </c>
      <c r="D37" s="55" t="s">
        <v>995</v>
      </c>
      <c r="E37" s="55" t="s">
        <v>89</v>
      </c>
      <c r="F37" t="s">
        <v>2394</v>
      </c>
      <c r="G37" t="s">
        <v>3458</v>
      </c>
      <c r="I37">
        <v>10451</v>
      </c>
    </row>
    <row r="38" spans="1:9" x14ac:dyDescent="0.25">
      <c r="A38" t="s">
        <v>2765</v>
      </c>
      <c r="B38" s="54">
        <v>1992</v>
      </c>
      <c r="C38" s="55" t="s">
        <v>1422</v>
      </c>
      <c r="D38" s="55" t="s">
        <v>995</v>
      </c>
      <c r="E38" s="55" t="s">
        <v>109</v>
      </c>
      <c r="F38" t="s">
        <v>2440</v>
      </c>
      <c r="G38" t="s">
        <v>2716</v>
      </c>
      <c r="H38">
        <v>1992</v>
      </c>
      <c r="I38">
        <v>1992</v>
      </c>
    </row>
    <row r="39" spans="1:9" x14ac:dyDescent="0.25">
      <c r="A39" t="s">
        <v>2916</v>
      </c>
      <c r="B39" s="54">
        <v>10535</v>
      </c>
      <c r="C39" s="55" t="s">
        <v>1046</v>
      </c>
      <c r="D39" s="55" t="s">
        <v>995</v>
      </c>
      <c r="E39" s="55" t="s">
        <v>107</v>
      </c>
      <c r="F39" t="s">
        <v>2098</v>
      </c>
      <c r="I39">
        <v>10535</v>
      </c>
    </row>
    <row r="40" spans="1:9" x14ac:dyDescent="0.25">
      <c r="A40" t="s">
        <v>2941</v>
      </c>
      <c r="B40" s="54">
        <v>10396</v>
      </c>
      <c r="C40" s="55" t="s">
        <v>1075</v>
      </c>
      <c r="D40" s="55" t="s">
        <v>995</v>
      </c>
      <c r="E40" s="55" t="s">
        <v>131</v>
      </c>
      <c r="F40" t="s">
        <v>2244</v>
      </c>
      <c r="I40">
        <v>10396</v>
      </c>
    </row>
    <row r="41" spans="1:9" x14ac:dyDescent="0.25">
      <c r="A41" t="s">
        <v>2919</v>
      </c>
      <c r="B41" s="54">
        <v>49</v>
      </c>
      <c r="C41" s="55" t="s">
        <v>1050</v>
      </c>
      <c r="D41" s="55" t="s">
        <v>995</v>
      </c>
      <c r="E41" s="55" t="s">
        <v>117</v>
      </c>
      <c r="F41" t="s">
        <v>2516</v>
      </c>
    </row>
    <row r="42" spans="1:9" x14ac:dyDescent="0.25">
      <c r="A42" t="s">
        <v>3286</v>
      </c>
      <c r="B42" s="54">
        <v>2254</v>
      </c>
      <c r="C42" s="55" t="s">
        <v>1463</v>
      </c>
      <c r="D42" s="55" t="s">
        <v>995</v>
      </c>
      <c r="E42" s="55" t="s">
        <v>123</v>
      </c>
      <c r="F42" t="s">
        <v>1616</v>
      </c>
      <c r="I42">
        <v>2254</v>
      </c>
    </row>
    <row r="43" spans="1:9" x14ac:dyDescent="0.25">
      <c r="A43" t="s">
        <v>3114</v>
      </c>
      <c r="B43" s="54">
        <v>605</v>
      </c>
      <c r="C43" s="55" t="s">
        <v>1262</v>
      </c>
      <c r="D43" s="55" t="s">
        <v>995</v>
      </c>
      <c r="E43" s="55" t="s">
        <v>131</v>
      </c>
      <c r="F43" t="s">
        <v>2219</v>
      </c>
      <c r="I43">
        <v>605</v>
      </c>
    </row>
    <row r="44" spans="1:9" x14ac:dyDescent="0.25">
      <c r="A44" t="s">
        <v>2879</v>
      </c>
      <c r="B44" s="54">
        <v>10483</v>
      </c>
      <c r="C44" s="55" t="s">
        <v>1006</v>
      </c>
      <c r="D44" s="55" t="s">
        <v>995</v>
      </c>
      <c r="E44" s="55" t="s">
        <v>105</v>
      </c>
      <c r="F44" t="s">
        <v>2246</v>
      </c>
      <c r="I44">
        <v>10483</v>
      </c>
    </row>
    <row r="45" spans="1:9" x14ac:dyDescent="0.25">
      <c r="A45" t="s">
        <v>3099</v>
      </c>
      <c r="B45" s="54">
        <v>624</v>
      </c>
      <c r="C45" s="55" t="s">
        <v>1247</v>
      </c>
      <c r="D45" s="55" t="s">
        <v>995</v>
      </c>
      <c r="E45" s="55" t="s">
        <v>131</v>
      </c>
      <c r="F45" t="s">
        <v>1937</v>
      </c>
    </row>
    <row r="46" spans="1:9" x14ac:dyDescent="0.25">
      <c r="A46" t="s">
        <v>3312</v>
      </c>
      <c r="B46" s="54">
        <v>10283</v>
      </c>
      <c r="C46" s="55" t="s">
        <v>1493</v>
      </c>
      <c r="D46" s="55" t="s">
        <v>995</v>
      </c>
      <c r="E46" s="55" t="s">
        <v>131</v>
      </c>
      <c r="F46" t="s">
        <v>2268</v>
      </c>
    </row>
    <row r="47" spans="1:9" x14ac:dyDescent="0.25">
      <c r="A47" t="s">
        <v>3052</v>
      </c>
      <c r="B47" s="54">
        <v>10697</v>
      </c>
      <c r="C47" s="55" t="s">
        <v>1196</v>
      </c>
      <c r="D47" s="55" t="s">
        <v>995</v>
      </c>
      <c r="E47" s="55" t="s">
        <v>113</v>
      </c>
      <c r="F47" t="s">
        <v>1944</v>
      </c>
    </row>
    <row r="48" spans="1:9" x14ac:dyDescent="0.25">
      <c r="A48" t="s">
        <v>2958</v>
      </c>
      <c r="B48" s="54">
        <v>10327</v>
      </c>
      <c r="C48" s="55" t="s">
        <v>1093</v>
      </c>
      <c r="D48" s="55" t="s">
        <v>995</v>
      </c>
      <c r="E48" s="55" t="s">
        <v>135</v>
      </c>
      <c r="F48" t="s">
        <v>1888</v>
      </c>
      <c r="I48">
        <v>10327</v>
      </c>
    </row>
    <row r="49" spans="1:9" x14ac:dyDescent="0.25">
      <c r="A49" t="s">
        <v>3093</v>
      </c>
      <c r="B49" s="54">
        <v>10573</v>
      </c>
      <c r="C49" s="55" t="s">
        <v>1241</v>
      </c>
      <c r="D49" s="55" t="s">
        <v>995</v>
      </c>
      <c r="E49" s="55" t="s">
        <v>93</v>
      </c>
      <c r="F49" t="s">
        <v>2230</v>
      </c>
      <c r="I49">
        <v>10573</v>
      </c>
    </row>
    <row r="50" spans="1:9" x14ac:dyDescent="0.25">
      <c r="A50" t="s">
        <v>2826</v>
      </c>
      <c r="B50" s="54">
        <v>1729</v>
      </c>
      <c r="C50" s="55" t="s">
        <v>948</v>
      </c>
      <c r="D50" s="55" t="s">
        <v>942</v>
      </c>
      <c r="E50" s="55" t="s">
        <v>93</v>
      </c>
      <c r="F50" t="s">
        <v>1854</v>
      </c>
      <c r="I50">
        <v>1729</v>
      </c>
    </row>
    <row r="51" spans="1:9" x14ac:dyDescent="0.25">
      <c r="A51" t="s">
        <v>2886</v>
      </c>
      <c r="B51" s="54">
        <v>10324</v>
      </c>
      <c r="C51" s="55" t="s">
        <v>1013</v>
      </c>
      <c r="D51" s="55" t="s">
        <v>995</v>
      </c>
      <c r="E51" s="55" t="s">
        <v>105</v>
      </c>
      <c r="F51" t="s">
        <v>2296</v>
      </c>
      <c r="I51">
        <v>10324</v>
      </c>
    </row>
    <row r="52" spans="1:9" x14ac:dyDescent="0.25">
      <c r="A52" t="s">
        <v>2838</v>
      </c>
      <c r="B52" s="54">
        <v>10035</v>
      </c>
      <c r="C52" s="55" t="s">
        <v>960</v>
      </c>
      <c r="D52" s="55" t="s">
        <v>942</v>
      </c>
      <c r="E52" s="55" t="s">
        <v>133</v>
      </c>
      <c r="F52" t="s">
        <v>2286</v>
      </c>
    </row>
    <row r="53" spans="1:9" x14ac:dyDescent="0.25">
      <c r="A53" t="s">
        <v>3365</v>
      </c>
      <c r="B53" s="54">
        <v>1631</v>
      </c>
      <c r="C53" s="55" t="s">
        <v>1563</v>
      </c>
      <c r="D53" s="55" t="s">
        <v>995</v>
      </c>
      <c r="E53" s="55" t="s">
        <v>135</v>
      </c>
      <c r="F53" t="s">
        <v>1680</v>
      </c>
    </row>
    <row r="54" spans="1:9" x14ac:dyDescent="0.25">
      <c r="A54" t="s">
        <v>3318</v>
      </c>
      <c r="B54" s="54">
        <v>10305</v>
      </c>
      <c r="C54" s="55" t="s">
        <v>1500</v>
      </c>
      <c r="D54" s="55" t="s">
        <v>995</v>
      </c>
      <c r="E54" s="55" t="s">
        <v>131</v>
      </c>
      <c r="F54" t="s">
        <v>1921</v>
      </c>
      <c r="I54">
        <v>10305</v>
      </c>
    </row>
    <row r="55" spans="1:9" x14ac:dyDescent="0.25">
      <c r="A55" t="s">
        <v>3076</v>
      </c>
      <c r="B55" s="54">
        <v>819</v>
      </c>
      <c r="C55" s="55" t="s">
        <v>1223</v>
      </c>
      <c r="D55" s="55" t="s">
        <v>995</v>
      </c>
      <c r="E55" s="55" t="s">
        <v>131</v>
      </c>
      <c r="F55" t="s">
        <v>1964</v>
      </c>
      <c r="I55">
        <v>819</v>
      </c>
    </row>
    <row r="56" spans="1:9" x14ac:dyDescent="0.25">
      <c r="A56" t="s">
        <v>3333</v>
      </c>
      <c r="B56" s="54">
        <v>1331</v>
      </c>
      <c r="C56" s="55" t="s">
        <v>1518</v>
      </c>
      <c r="D56" s="55" t="s">
        <v>995</v>
      </c>
      <c r="E56" s="55" t="s">
        <v>131</v>
      </c>
      <c r="F56" t="s">
        <v>1964</v>
      </c>
      <c r="I56">
        <v>1331</v>
      </c>
    </row>
    <row r="57" spans="1:9" x14ac:dyDescent="0.25">
      <c r="A57" t="s">
        <v>3359</v>
      </c>
      <c r="B57" s="54">
        <v>1683</v>
      </c>
      <c r="C57" s="55" t="s">
        <v>1556</v>
      </c>
      <c r="D57" s="55" t="s">
        <v>995</v>
      </c>
      <c r="E57" s="55" t="s">
        <v>131</v>
      </c>
      <c r="F57" t="s">
        <v>1607</v>
      </c>
      <c r="I57">
        <v>1683</v>
      </c>
    </row>
    <row r="58" spans="1:9" x14ac:dyDescent="0.25">
      <c r="A58" t="s">
        <v>2961</v>
      </c>
      <c r="B58" s="54">
        <v>10334</v>
      </c>
      <c r="C58" s="55" t="s">
        <v>1096</v>
      </c>
      <c r="D58" s="55" t="s">
        <v>995</v>
      </c>
      <c r="E58" s="55" t="s">
        <v>131</v>
      </c>
      <c r="F58" t="s">
        <v>2654</v>
      </c>
      <c r="I58">
        <v>10334</v>
      </c>
    </row>
    <row r="59" spans="1:9" x14ac:dyDescent="0.25">
      <c r="A59" t="s">
        <v>3278</v>
      </c>
      <c r="B59" s="54">
        <v>1530</v>
      </c>
      <c r="C59" s="55" t="s">
        <v>1453</v>
      </c>
      <c r="D59" s="55" t="s">
        <v>995</v>
      </c>
      <c r="E59" s="55" t="s">
        <v>131</v>
      </c>
      <c r="F59" t="s">
        <v>1607</v>
      </c>
      <c r="I59">
        <v>1530</v>
      </c>
    </row>
    <row r="60" spans="1:9" x14ac:dyDescent="0.25">
      <c r="A60" t="s">
        <v>3305</v>
      </c>
      <c r="B60" s="54">
        <v>1426</v>
      </c>
      <c r="C60" s="55" t="s">
        <v>1483</v>
      </c>
      <c r="D60" s="55" t="s">
        <v>995</v>
      </c>
      <c r="E60" s="55" t="s">
        <v>131</v>
      </c>
      <c r="F60" t="s">
        <v>2146</v>
      </c>
      <c r="I60">
        <v>1426</v>
      </c>
    </row>
    <row r="61" spans="1:9" x14ac:dyDescent="0.25">
      <c r="A61" t="s">
        <v>3382</v>
      </c>
      <c r="B61" s="54">
        <v>1612</v>
      </c>
      <c r="C61" s="55" t="s">
        <v>1582</v>
      </c>
      <c r="D61" s="55" t="s">
        <v>995</v>
      </c>
      <c r="E61" s="55" t="s">
        <v>131</v>
      </c>
      <c r="F61" t="s">
        <v>2004</v>
      </c>
      <c r="I61">
        <v>1612</v>
      </c>
    </row>
    <row r="62" spans="1:9" x14ac:dyDescent="0.25">
      <c r="A62" t="s">
        <v>2962</v>
      </c>
      <c r="B62" s="54">
        <v>10739</v>
      </c>
      <c r="C62" s="55" t="s">
        <v>1098</v>
      </c>
      <c r="D62" s="55" t="s">
        <v>995</v>
      </c>
      <c r="E62" s="55" t="s">
        <v>133</v>
      </c>
      <c r="F62" t="s">
        <v>2465</v>
      </c>
    </row>
    <row r="63" spans="1:9" x14ac:dyDescent="0.25">
      <c r="A63" t="s">
        <v>3023</v>
      </c>
      <c r="B63" s="54">
        <v>284</v>
      </c>
      <c r="C63" s="55" t="s">
        <v>1161</v>
      </c>
      <c r="D63" s="55" t="s">
        <v>995</v>
      </c>
      <c r="E63" s="55" t="s">
        <v>93</v>
      </c>
      <c r="F63" t="s">
        <v>1633</v>
      </c>
    </row>
    <row r="64" spans="1:9" x14ac:dyDescent="0.25">
      <c r="A64" t="s">
        <v>2917</v>
      </c>
      <c r="B64" s="54">
        <v>10319</v>
      </c>
      <c r="C64" s="55" t="s">
        <v>1047</v>
      </c>
      <c r="D64" s="55" t="s">
        <v>995</v>
      </c>
      <c r="E64" s="55" t="s">
        <v>91</v>
      </c>
      <c r="F64" t="s">
        <v>2669</v>
      </c>
      <c r="I64">
        <v>10319</v>
      </c>
    </row>
    <row r="65" spans="1:9" x14ac:dyDescent="0.25">
      <c r="A65" t="s">
        <v>3110</v>
      </c>
      <c r="B65" s="54">
        <v>595</v>
      </c>
      <c r="C65" s="55" t="s">
        <v>1258</v>
      </c>
      <c r="D65" s="55" t="s">
        <v>995</v>
      </c>
      <c r="E65" s="55" t="s">
        <v>131</v>
      </c>
      <c r="F65" t="s">
        <v>2367</v>
      </c>
      <c r="I65">
        <v>595</v>
      </c>
    </row>
    <row r="66" spans="1:9" x14ac:dyDescent="0.25">
      <c r="A66" t="s">
        <v>3083</v>
      </c>
      <c r="B66" s="54">
        <v>10574</v>
      </c>
      <c r="C66" s="55" t="s">
        <v>1230</v>
      </c>
      <c r="D66" s="55" t="s">
        <v>995</v>
      </c>
      <c r="E66" s="55" t="s">
        <v>135</v>
      </c>
      <c r="F66" t="s">
        <v>2463</v>
      </c>
    </row>
    <row r="67" spans="1:9" x14ac:dyDescent="0.25">
      <c r="A67" t="s">
        <v>3213</v>
      </c>
      <c r="B67" s="54">
        <v>1974</v>
      </c>
      <c r="C67" s="55" t="s">
        <v>1376</v>
      </c>
      <c r="D67" s="55" t="s">
        <v>995</v>
      </c>
      <c r="E67" s="55" t="s">
        <v>137</v>
      </c>
      <c r="F67" t="s">
        <v>1638</v>
      </c>
      <c r="H67">
        <v>1974</v>
      </c>
      <c r="I67">
        <v>1974</v>
      </c>
    </row>
    <row r="68" spans="1:9" x14ac:dyDescent="0.25">
      <c r="A68" t="s">
        <v>3102</v>
      </c>
      <c r="B68" s="54">
        <v>614</v>
      </c>
      <c r="C68" s="55" t="s">
        <v>1250</v>
      </c>
      <c r="D68" s="55" t="s">
        <v>995</v>
      </c>
      <c r="E68" s="55" t="s">
        <v>131</v>
      </c>
      <c r="F68" t="s">
        <v>1603</v>
      </c>
    </row>
    <row r="69" spans="1:9" x14ac:dyDescent="0.25">
      <c r="A69" t="s">
        <v>2951</v>
      </c>
      <c r="B69" s="54">
        <v>10449</v>
      </c>
      <c r="C69" s="55" t="s">
        <v>1086</v>
      </c>
      <c r="D69" s="55" t="s">
        <v>995</v>
      </c>
      <c r="E69" s="55" t="s">
        <v>105</v>
      </c>
      <c r="F69" t="s">
        <v>1619</v>
      </c>
      <c r="I69">
        <v>10449</v>
      </c>
    </row>
    <row r="70" spans="1:9" x14ac:dyDescent="0.25">
      <c r="A70" t="s">
        <v>3026</v>
      </c>
      <c r="B70" s="54">
        <v>277</v>
      </c>
      <c r="C70" s="55" t="s">
        <v>1164</v>
      </c>
      <c r="D70" s="55" t="s">
        <v>995</v>
      </c>
      <c r="E70" s="55" t="s">
        <v>131</v>
      </c>
      <c r="F70" t="s">
        <v>2671</v>
      </c>
      <c r="I70">
        <v>277</v>
      </c>
    </row>
    <row r="71" spans="1:9" x14ac:dyDescent="0.25">
      <c r="A71" t="s">
        <v>3389</v>
      </c>
      <c r="B71" s="54">
        <v>1615</v>
      </c>
      <c r="C71" s="55" t="s">
        <v>1591</v>
      </c>
      <c r="D71" s="55" t="s">
        <v>995</v>
      </c>
      <c r="E71" s="55" t="s">
        <v>131</v>
      </c>
      <c r="F71" t="s">
        <v>1659</v>
      </c>
      <c r="I71">
        <v>1615</v>
      </c>
    </row>
    <row r="72" spans="1:9" x14ac:dyDescent="0.25">
      <c r="A72" t="s">
        <v>2865</v>
      </c>
      <c r="B72" s="54">
        <v>10626</v>
      </c>
      <c r="C72" s="55" t="s">
        <v>990</v>
      </c>
      <c r="D72" s="55" t="s">
        <v>963</v>
      </c>
      <c r="E72" s="55" t="s">
        <v>133</v>
      </c>
      <c r="F72" t="s">
        <v>2471</v>
      </c>
    </row>
    <row r="73" spans="1:9" x14ac:dyDescent="0.25">
      <c r="A73" t="s">
        <v>2898</v>
      </c>
      <c r="B73" s="54">
        <v>870</v>
      </c>
      <c r="C73" s="55" t="s">
        <v>1026</v>
      </c>
      <c r="D73" s="55" t="s">
        <v>995</v>
      </c>
      <c r="E73" s="55" t="s">
        <v>131</v>
      </c>
      <c r="F73" t="s">
        <v>1661</v>
      </c>
      <c r="I73">
        <v>870</v>
      </c>
    </row>
    <row r="74" spans="1:9" x14ac:dyDescent="0.25">
      <c r="A74" t="s">
        <v>2871</v>
      </c>
      <c r="B74" s="54">
        <v>10507</v>
      </c>
      <c r="C74" s="55" t="s">
        <v>998</v>
      </c>
      <c r="D74" s="55" t="s">
        <v>995</v>
      </c>
      <c r="E74" s="55" t="s">
        <v>113</v>
      </c>
      <c r="F74" t="s">
        <v>1929</v>
      </c>
      <c r="I74">
        <v>10507</v>
      </c>
    </row>
    <row r="75" spans="1:9" x14ac:dyDescent="0.25">
      <c r="A75" t="s">
        <v>3077</v>
      </c>
      <c r="B75" s="54">
        <v>816</v>
      </c>
      <c r="C75" s="55" t="s">
        <v>1224</v>
      </c>
      <c r="D75" s="55" t="s">
        <v>995</v>
      </c>
      <c r="E75" s="55" t="s">
        <v>131</v>
      </c>
      <c r="F75" t="s">
        <v>2582</v>
      </c>
    </row>
    <row r="76" spans="1:9" x14ac:dyDescent="0.25">
      <c r="A76" t="s">
        <v>3271</v>
      </c>
      <c r="B76" s="54">
        <v>1893</v>
      </c>
      <c r="C76" s="55" t="s">
        <v>1442</v>
      </c>
      <c r="D76" s="55" t="s">
        <v>995</v>
      </c>
      <c r="E76" s="55" t="s">
        <v>117</v>
      </c>
      <c r="F76" t="s">
        <v>1729</v>
      </c>
      <c r="I76">
        <v>1893</v>
      </c>
    </row>
    <row r="77" spans="1:9" x14ac:dyDescent="0.25">
      <c r="A77" t="s">
        <v>3345</v>
      </c>
      <c r="B77" s="54">
        <v>2251</v>
      </c>
      <c r="C77" s="55" t="s">
        <v>1533</v>
      </c>
      <c r="D77" s="55" t="s">
        <v>995</v>
      </c>
      <c r="E77" s="55" t="s">
        <v>135</v>
      </c>
      <c r="F77" t="s">
        <v>2508</v>
      </c>
      <c r="I77">
        <v>2251</v>
      </c>
    </row>
    <row r="78" spans="1:9" x14ac:dyDescent="0.25">
      <c r="A78" t="s">
        <v>3332</v>
      </c>
      <c r="B78" s="54">
        <v>1332</v>
      </c>
      <c r="C78" s="55" t="s">
        <v>1517</v>
      </c>
      <c r="D78" s="55" t="s">
        <v>995</v>
      </c>
      <c r="E78" s="55" t="s">
        <v>107</v>
      </c>
      <c r="F78" t="s">
        <v>2672</v>
      </c>
    </row>
    <row r="79" spans="1:9" x14ac:dyDescent="0.25">
      <c r="A79" t="s">
        <v>2762</v>
      </c>
      <c r="B79" s="54">
        <v>1969</v>
      </c>
      <c r="C79" s="55" t="s">
        <v>1400</v>
      </c>
      <c r="D79" s="55" t="s">
        <v>995</v>
      </c>
      <c r="E79" s="55" t="s">
        <v>109</v>
      </c>
      <c r="F79" t="s">
        <v>2534</v>
      </c>
      <c r="G79" t="s">
        <v>2716</v>
      </c>
      <c r="H79">
        <v>1969</v>
      </c>
      <c r="I79">
        <v>1969</v>
      </c>
    </row>
    <row r="80" spans="1:9" x14ac:dyDescent="0.25">
      <c r="A80" t="s">
        <v>2740</v>
      </c>
      <c r="B80" s="54">
        <v>10594</v>
      </c>
      <c r="C80" s="55" t="s">
        <v>1210</v>
      </c>
      <c r="D80" s="55" t="s">
        <v>995</v>
      </c>
      <c r="E80" s="55" t="s">
        <v>129</v>
      </c>
      <c r="F80" t="s">
        <v>2222</v>
      </c>
      <c r="G80" t="s">
        <v>3458</v>
      </c>
    </row>
    <row r="81" spans="1:9" x14ac:dyDescent="0.25">
      <c r="A81" t="s">
        <v>2893</v>
      </c>
      <c r="B81" s="54">
        <v>10559</v>
      </c>
      <c r="C81" s="55" t="s">
        <v>1021</v>
      </c>
      <c r="D81" s="55" t="s">
        <v>995</v>
      </c>
      <c r="E81" s="55" t="s">
        <v>129</v>
      </c>
      <c r="F81" t="s">
        <v>2294</v>
      </c>
    </row>
    <row r="82" spans="1:9" x14ac:dyDescent="0.25">
      <c r="A82" t="s">
        <v>3092</v>
      </c>
      <c r="B82" s="54">
        <v>171</v>
      </c>
      <c r="C82" s="55" t="s">
        <v>1240</v>
      </c>
      <c r="D82" s="55" t="s">
        <v>995</v>
      </c>
      <c r="E82" s="55" t="s">
        <v>129</v>
      </c>
      <c r="F82" t="s">
        <v>2339</v>
      </c>
    </row>
    <row r="83" spans="1:9" x14ac:dyDescent="0.25">
      <c r="A83" t="s">
        <v>2881</v>
      </c>
      <c r="B83" s="54">
        <v>10481</v>
      </c>
      <c r="C83" s="55" t="s">
        <v>1008</v>
      </c>
      <c r="D83" s="55" t="s">
        <v>995</v>
      </c>
      <c r="E83" s="55" t="s">
        <v>119</v>
      </c>
      <c r="F83" t="s">
        <v>2523</v>
      </c>
      <c r="I83">
        <v>10481</v>
      </c>
    </row>
    <row r="84" spans="1:9" x14ac:dyDescent="0.25">
      <c r="A84" t="s">
        <v>3329</v>
      </c>
      <c r="B84" s="54">
        <v>1749</v>
      </c>
      <c r="C84" s="55" t="s">
        <v>1514</v>
      </c>
      <c r="D84" s="55" t="s">
        <v>995</v>
      </c>
      <c r="E84" s="55" t="s">
        <v>119</v>
      </c>
      <c r="F84" t="s">
        <v>2402</v>
      </c>
      <c r="I84">
        <v>1749</v>
      </c>
    </row>
    <row r="85" spans="1:9" x14ac:dyDescent="0.25">
      <c r="A85" t="s">
        <v>3234</v>
      </c>
      <c r="B85" s="54">
        <v>1943</v>
      </c>
      <c r="C85" s="55" t="s">
        <v>1402</v>
      </c>
      <c r="D85" s="55" t="s">
        <v>995</v>
      </c>
      <c r="E85" s="55" t="s">
        <v>119</v>
      </c>
      <c r="F85" t="s">
        <v>1799</v>
      </c>
      <c r="I85">
        <v>1943</v>
      </c>
    </row>
    <row r="86" spans="1:9" x14ac:dyDescent="0.25">
      <c r="A86" t="s">
        <v>3322</v>
      </c>
      <c r="B86" s="54">
        <v>2514</v>
      </c>
      <c r="C86" s="55" t="s">
        <v>1504</v>
      </c>
      <c r="D86" s="55" t="s">
        <v>995</v>
      </c>
      <c r="E86" s="55" t="s">
        <v>89</v>
      </c>
      <c r="F86" t="s">
        <v>1620</v>
      </c>
      <c r="I86">
        <v>2514</v>
      </c>
    </row>
    <row r="87" spans="1:9" x14ac:dyDescent="0.25">
      <c r="A87" t="s">
        <v>2773</v>
      </c>
      <c r="B87" s="54">
        <v>10234</v>
      </c>
      <c r="C87" s="55" t="s">
        <v>1486</v>
      </c>
      <c r="D87" s="55" t="s">
        <v>995</v>
      </c>
      <c r="E87" s="55" t="s">
        <v>109</v>
      </c>
      <c r="F87" t="s">
        <v>2212</v>
      </c>
      <c r="G87" t="s">
        <v>2716</v>
      </c>
    </row>
    <row r="88" spans="1:9" x14ac:dyDescent="0.25">
      <c r="A88" t="s">
        <v>2976</v>
      </c>
      <c r="B88" s="54">
        <v>389</v>
      </c>
      <c r="C88" s="55" t="s">
        <v>1113</v>
      </c>
      <c r="D88" s="55" t="s">
        <v>995</v>
      </c>
      <c r="E88" s="55" t="s">
        <v>131</v>
      </c>
      <c r="F88" t="s">
        <v>1686</v>
      </c>
      <c r="I88">
        <v>389</v>
      </c>
    </row>
    <row r="89" spans="1:9" x14ac:dyDescent="0.25">
      <c r="A89" t="s">
        <v>3366</v>
      </c>
      <c r="B89" s="54">
        <v>1594</v>
      </c>
      <c r="C89" s="55" t="s">
        <v>1564</v>
      </c>
      <c r="D89" s="55" t="s">
        <v>995</v>
      </c>
      <c r="E89" s="55" t="s">
        <v>131</v>
      </c>
      <c r="F89" t="s">
        <v>2201</v>
      </c>
    </row>
    <row r="90" spans="1:9" x14ac:dyDescent="0.25">
      <c r="A90" t="s">
        <v>3237</v>
      </c>
      <c r="B90" s="54">
        <v>1875</v>
      </c>
      <c r="C90" s="55" t="s">
        <v>1406</v>
      </c>
      <c r="D90" s="55" t="s">
        <v>995</v>
      </c>
      <c r="E90" s="55" t="s">
        <v>131</v>
      </c>
      <c r="F90" t="s">
        <v>2337</v>
      </c>
    </row>
    <row r="91" spans="1:9" x14ac:dyDescent="0.25">
      <c r="A91" t="s">
        <v>2790</v>
      </c>
      <c r="B91" s="54">
        <v>1685</v>
      </c>
      <c r="C91" s="55" t="s">
        <v>1554</v>
      </c>
      <c r="D91" s="55" t="s">
        <v>995</v>
      </c>
      <c r="E91" s="55" t="s">
        <v>115</v>
      </c>
      <c r="F91" t="s">
        <v>2519</v>
      </c>
      <c r="G91" t="s">
        <v>3458</v>
      </c>
      <c r="I91">
        <v>1685</v>
      </c>
    </row>
    <row r="92" spans="1:9" x14ac:dyDescent="0.25">
      <c r="A92" t="s">
        <v>3158</v>
      </c>
      <c r="B92" s="54">
        <v>1833</v>
      </c>
      <c r="C92" s="55" t="s">
        <v>1315</v>
      </c>
      <c r="D92" s="55" t="s">
        <v>995</v>
      </c>
      <c r="E92" s="55" t="s">
        <v>117</v>
      </c>
      <c r="F92" t="s">
        <v>2580</v>
      </c>
    </row>
    <row r="93" spans="1:9" x14ac:dyDescent="0.25">
      <c r="A93" t="s">
        <v>2956</v>
      </c>
      <c r="B93" s="54">
        <v>10731</v>
      </c>
      <c r="C93" s="55" t="s">
        <v>1091</v>
      </c>
      <c r="D93" s="55" t="s">
        <v>995</v>
      </c>
      <c r="E93" s="55" t="s">
        <v>137</v>
      </c>
      <c r="F93" t="s">
        <v>2586</v>
      </c>
    </row>
    <row r="94" spans="1:9" x14ac:dyDescent="0.25">
      <c r="A94" t="s">
        <v>2863</v>
      </c>
      <c r="B94" s="54">
        <v>896</v>
      </c>
      <c r="C94" s="55" t="s">
        <v>988</v>
      </c>
      <c r="D94" s="55" t="s">
        <v>963</v>
      </c>
      <c r="E94" s="55" t="s">
        <v>123</v>
      </c>
      <c r="F94" t="s">
        <v>1938</v>
      </c>
    </row>
    <row r="95" spans="1:9" x14ac:dyDescent="0.25">
      <c r="A95" t="s">
        <v>2745</v>
      </c>
      <c r="B95" s="54">
        <v>10633</v>
      </c>
      <c r="C95" s="55" t="s">
        <v>1282</v>
      </c>
      <c r="D95" s="55" t="s">
        <v>995</v>
      </c>
      <c r="E95" s="55" t="s">
        <v>123</v>
      </c>
      <c r="F95" t="s">
        <v>2073</v>
      </c>
      <c r="G95" t="s">
        <v>2716</v>
      </c>
    </row>
    <row r="96" spans="1:9" x14ac:dyDescent="0.25">
      <c r="A96" t="s">
        <v>3263</v>
      </c>
      <c r="B96" s="54">
        <v>1980</v>
      </c>
      <c r="C96" s="55" t="s">
        <v>1434</v>
      </c>
      <c r="D96" s="55" t="s">
        <v>995</v>
      </c>
      <c r="E96" s="55" t="s">
        <v>123</v>
      </c>
      <c r="F96" t="s">
        <v>1725</v>
      </c>
      <c r="H96">
        <v>1980</v>
      </c>
      <c r="I96">
        <v>1980</v>
      </c>
    </row>
    <row r="97" spans="1:9" x14ac:dyDescent="0.25">
      <c r="A97" t="s">
        <v>3107</v>
      </c>
      <c r="B97" s="54">
        <v>185</v>
      </c>
      <c r="C97" s="55" t="s">
        <v>1255</v>
      </c>
      <c r="D97" s="55" t="s">
        <v>995</v>
      </c>
      <c r="E97" s="55" t="s">
        <v>105</v>
      </c>
      <c r="F97" t="s">
        <v>2513</v>
      </c>
      <c r="I97">
        <v>185</v>
      </c>
    </row>
    <row r="98" spans="1:9" x14ac:dyDescent="0.25">
      <c r="A98" t="s">
        <v>3360</v>
      </c>
      <c r="B98" s="54">
        <v>2234</v>
      </c>
      <c r="C98" s="55" t="s">
        <v>1558</v>
      </c>
      <c r="D98" s="55" t="s">
        <v>995</v>
      </c>
      <c r="E98" s="55" t="s">
        <v>131</v>
      </c>
      <c r="F98" t="s">
        <v>2071</v>
      </c>
    </row>
    <row r="99" spans="1:9" x14ac:dyDescent="0.25">
      <c r="A99" t="s">
        <v>3143</v>
      </c>
      <c r="B99" s="54">
        <v>2113</v>
      </c>
      <c r="C99" s="55" t="s">
        <v>1300</v>
      </c>
      <c r="D99" s="55" t="s">
        <v>995</v>
      </c>
      <c r="E99" s="55" t="s">
        <v>131</v>
      </c>
      <c r="F99" t="s">
        <v>1960</v>
      </c>
    </row>
    <row r="100" spans="1:9" x14ac:dyDescent="0.25">
      <c r="A100" t="s">
        <v>2930</v>
      </c>
      <c r="B100" s="54">
        <v>10431</v>
      </c>
      <c r="C100" s="55" t="s">
        <v>1062</v>
      </c>
      <c r="D100" s="55" t="s">
        <v>995</v>
      </c>
      <c r="E100" s="55" t="s">
        <v>131</v>
      </c>
      <c r="F100" t="s">
        <v>2247</v>
      </c>
    </row>
    <row r="101" spans="1:9" x14ac:dyDescent="0.25">
      <c r="A101" t="s">
        <v>3210</v>
      </c>
      <c r="B101" s="54">
        <v>1918</v>
      </c>
      <c r="C101" s="55" t="s">
        <v>1373</v>
      </c>
      <c r="D101" s="55" t="s">
        <v>995</v>
      </c>
      <c r="E101" s="55" t="s">
        <v>131</v>
      </c>
      <c r="F101" t="s">
        <v>1667</v>
      </c>
      <c r="I101">
        <v>1918</v>
      </c>
    </row>
    <row r="102" spans="1:9" x14ac:dyDescent="0.25">
      <c r="A102" t="s">
        <v>3304</v>
      </c>
      <c r="B102" s="54">
        <v>10264</v>
      </c>
      <c r="C102" s="55" t="s">
        <v>1482</v>
      </c>
      <c r="D102" s="55" t="s">
        <v>995</v>
      </c>
      <c r="E102" s="55" t="s">
        <v>133</v>
      </c>
      <c r="F102" t="s">
        <v>2696</v>
      </c>
      <c r="I102">
        <v>10264</v>
      </c>
    </row>
    <row r="103" spans="1:9" x14ac:dyDescent="0.25">
      <c r="A103" t="s">
        <v>3373</v>
      </c>
      <c r="B103" s="54">
        <v>1586</v>
      </c>
      <c r="C103" s="55" t="s">
        <v>1571</v>
      </c>
      <c r="D103" s="55" t="s">
        <v>995</v>
      </c>
      <c r="E103" s="55" t="s">
        <v>129</v>
      </c>
      <c r="F103" t="s">
        <v>1817</v>
      </c>
      <c r="I103">
        <v>1586</v>
      </c>
    </row>
    <row r="104" spans="1:9" x14ac:dyDescent="0.25">
      <c r="A104" t="s">
        <v>2752</v>
      </c>
      <c r="B104" s="54">
        <v>1726</v>
      </c>
      <c r="C104" s="55" t="s">
        <v>1324</v>
      </c>
      <c r="D104" s="55" t="s">
        <v>995</v>
      </c>
      <c r="E104" s="55" t="s">
        <v>129</v>
      </c>
      <c r="F104" t="s">
        <v>1762</v>
      </c>
      <c r="G104" t="s">
        <v>3458</v>
      </c>
      <c r="I104">
        <v>1726</v>
      </c>
    </row>
    <row r="105" spans="1:9" x14ac:dyDescent="0.25">
      <c r="A105" t="s">
        <v>3250</v>
      </c>
      <c r="B105" s="54">
        <v>1851</v>
      </c>
      <c r="C105" s="55" t="s">
        <v>1420</v>
      </c>
      <c r="D105" s="55" t="s">
        <v>995</v>
      </c>
      <c r="E105" s="55" t="s">
        <v>121</v>
      </c>
      <c r="F105" t="s">
        <v>2282</v>
      </c>
      <c r="I105">
        <v>1851</v>
      </c>
    </row>
    <row r="106" spans="1:9" x14ac:dyDescent="0.25">
      <c r="A106" t="s">
        <v>3380</v>
      </c>
      <c r="B106" s="54">
        <v>1575</v>
      </c>
      <c r="C106" s="55" t="s">
        <v>1578</v>
      </c>
      <c r="D106" s="55" t="s">
        <v>995</v>
      </c>
      <c r="E106" s="55" t="s">
        <v>131</v>
      </c>
      <c r="F106" t="s">
        <v>2461</v>
      </c>
      <c r="I106">
        <v>1575</v>
      </c>
    </row>
    <row r="107" spans="1:9" x14ac:dyDescent="0.25">
      <c r="A107" t="s">
        <v>2887</v>
      </c>
      <c r="B107" s="54">
        <v>10469</v>
      </c>
      <c r="C107" s="55" t="s">
        <v>1014</v>
      </c>
      <c r="D107" s="55" t="s">
        <v>995</v>
      </c>
      <c r="E107" s="55" t="s">
        <v>131</v>
      </c>
      <c r="F107" t="s">
        <v>1687</v>
      </c>
      <c r="I107">
        <v>10469</v>
      </c>
    </row>
    <row r="108" spans="1:9" x14ac:dyDescent="0.25">
      <c r="A108" t="s">
        <v>2847</v>
      </c>
      <c r="B108" s="54">
        <v>1952</v>
      </c>
      <c r="C108" s="55" t="s">
        <v>970</v>
      </c>
      <c r="D108" s="55" t="s">
        <v>963</v>
      </c>
      <c r="E108" s="55" t="s">
        <v>107</v>
      </c>
      <c r="F108" t="s">
        <v>2450</v>
      </c>
    </row>
    <row r="109" spans="1:9" x14ac:dyDescent="0.25">
      <c r="A109" t="s">
        <v>2735</v>
      </c>
      <c r="B109" s="54">
        <v>260</v>
      </c>
      <c r="C109" s="55" t="s">
        <v>1171</v>
      </c>
      <c r="D109" s="55" t="s">
        <v>995</v>
      </c>
      <c r="E109" s="55" t="s">
        <v>95</v>
      </c>
      <c r="F109" t="s">
        <v>2535</v>
      </c>
      <c r="G109" t="s">
        <v>3458</v>
      </c>
    </row>
    <row r="110" spans="1:9" x14ac:dyDescent="0.25">
      <c r="A110" t="s">
        <v>2734</v>
      </c>
      <c r="B110" s="54">
        <v>10707</v>
      </c>
      <c r="C110" s="55" t="s">
        <v>1168</v>
      </c>
      <c r="D110" s="55" t="s">
        <v>995</v>
      </c>
      <c r="E110" s="55" t="s">
        <v>115</v>
      </c>
      <c r="F110" t="s">
        <v>1663</v>
      </c>
      <c r="G110" t="s">
        <v>3458</v>
      </c>
    </row>
    <row r="111" spans="1:9" x14ac:dyDescent="0.25">
      <c r="A111" t="s">
        <v>3368</v>
      </c>
      <c r="B111" s="54">
        <v>1592</v>
      </c>
      <c r="C111" s="55" t="s">
        <v>1566</v>
      </c>
      <c r="D111" s="55" t="s">
        <v>995</v>
      </c>
      <c r="E111" s="55" t="s">
        <v>131</v>
      </c>
      <c r="F111" t="s">
        <v>2659</v>
      </c>
      <c r="I111">
        <v>1592</v>
      </c>
    </row>
    <row r="112" spans="1:9" x14ac:dyDescent="0.25">
      <c r="A112" t="s">
        <v>3206</v>
      </c>
      <c r="B112" s="54">
        <v>1922</v>
      </c>
      <c r="C112" s="55" t="s">
        <v>1369</v>
      </c>
      <c r="D112" s="55" t="s">
        <v>995</v>
      </c>
      <c r="E112" s="55" t="s">
        <v>131</v>
      </c>
      <c r="F112" t="s">
        <v>1750</v>
      </c>
      <c r="I112">
        <v>1922</v>
      </c>
    </row>
    <row r="113" spans="1:9" x14ac:dyDescent="0.25">
      <c r="A113" t="s">
        <v>3040</v>
      </c>
      <c r="B113" s="54">
        <v>318</v>
      </c>
      <c r="C113" s="55" t="s">
        <v>1184</v>
      </c>
      <c r="D113" s="55" t="s">
        <v>995</v>
      </c>
      <c r="E113" s="55" t="s">
        <v>131</v>
      </c>
      <c r="F113" t="s">
        <v>2452</v>
      </c>
    </row>
    <row r="114" spans="1:9" x14ac:dyDescent="0.25">
      <c r="A114" t="s">
        <v>2906</v>
      </c>
      <c r="B114" s="54">
        <v>10513</v>
      </c>
      <c r="C114" s="55" t="s">
        <v>1035</v>
      </c>
      <c r="D114" s="55" t="s">
        <v>995</v>
      </c>
      <c r="E114" s="55" t="s">
        <v>109</v>
      </c>
      <c r="F114" t="s">
        <v>2281</v>
      </c>
      <c r="I114">
        <v>10513</v>
      </c>
    </row>
    <row r="115" spans="1:9" x14ac:dyDescent="0.25">
      <c r="A115" t="s">
        <v>2780</v>
      </c>
      <c r="B115" s="54">
        <v>1329</v>
      </c>
      <c r="C115" s="55" t="s">
        <v>1519</v>
      </c>
      <c r="D115" s="55" t="s">
        <v>995</v>
      </c>
      <c r="E115" s="55" t="s">
        <v>109</v>
      </c>
      <c r="F115" t="s">
        <v>2372</v>
      </c>
      <c r="G115" t="s">
        <v>3458</v>
      </c>
      <c r="I115">
        <v>1329</v>
      </c>
    </row>
    <row r="116" spans="1:9" x14ac:dyDescent="0.25">
      <c r="A116" t="s">
        <v>2777</v>
      </c>
      <c r="B116" s="54">
        <v>1371</v>
      </c>
      <c r="C116" s="55" t="s">
        <v>1508</v>
      </c>
      <c r="D116" s="55" t="s">
        <v>995</v>
      </c>
      <c r="E116" s="55" t="s">
        <v>109</v>
      </c>
      <c r="F116" t="s">
        <v>2372</v>
      </c>
      <c r="G116" t="s">
        <v>3458</v>
      </c>
      <c r="I116">
        <v>1371</v>
      </c>
    </row>
    <row r="117" spans="1:9" x14ac:dyDescent="0.25">
      <c r="A117" t="s">
        <v>2823</v>
      </c>
      <c r="B117" s="54">
        <v>690</v>
      </c>
      <c r="C117" s="55" t="s">
        <v>945</v>
      </c>
      <c r="D117" s="55" t="s">
        <v>942</v>
      </c>
      <c r="E117" s="55" t="s">
        <v>135</v>
      </c>
      <c r="F117" t="s">
        <v>1913</v>
      </c>
    </row>
    <row r="118" spans="1:9" x14ac:dyDescent="0.25">
      <c r="A118" t="s">
        <v>3341</v>
      </c>
      <c r="B118" s="54">
        <v>2247</v>
      </c>
      <c r="C118" s="55" t="s">
        <v>1529</v>
      </c>
      <c r="D118" s="55" t="s">
        <v>995</v>
      </c>
      <c r="E118" s="55" t="s">
        <v>133</v>
      </c>
      <c r="F118" t="s">
        <v>2130</v>
      </c>
      <c r="I118">
        <v>2247</v>
      </c>
    </row>
    <row r="119" spans="1:9" x14ac:dyDescent="0.25">
      <c r="A119" t="s">
        <v>3245</v>
      </c>
      <c r="B119" s="54">
        <v>1996</v>
      </c>
      <c r="C119" s="55" t="s">
        <v>1414</v>
      </c>
      <c r="D119" s="55" t="s">
        <v>995</v>
      </c>
      <c r="E119" s="55" t="s">
        <v>131</v>
      </c>
      <c r="F119" t="s">
        <v>2313</v>
      </c>
      <c r="H119">
        <v>1996</v>
      </c>
      <c r="I119">
        <v>1996</v>
      </c>
    </row>
    <row r="120" spans="1:9" x14ac:dyDescent="0.25">
      <c r="A120" t="s">
        <v>2960</v>
      </c>
      <c r="B120" s="54">
        <v>10326</v>
      </c>
      <c r="C120" s="55" t="s">
        <v>1095</v>
      </c>
      <c r="D120" s="55" t="s">
        <v>995</v>
      </c>
      <c r="E120" s="55" t="s">
        <v>131</v>
      </c>
      <c r="F120" t="s">
        <v>1943</v>
      </c>
      <c r="I120">
        <v>10326</v>
      </c>
    </row>
    <row r="121" spans="1:9" x14ac:dyDescent="0.25">
      <c r="A121" t="s">
        <v>3353</v>
      </c>
      <c r="B121" s="54">
        <v>1697</v>
      </c>
      <c r="C121" s="55" t="s">
        <v>1544</v>
      </c>
      <c r="D121" s="55" t="s">
        <v>995</v>
      </c>
      <c r="E121" s="55" t="s">
        <v>131</v>
      </c>
      <c r="F121" t="s">
        <v>2243</v>
      </c>
      <c r="I121">
        <v>1697</v>
      </c>
    </row>
    <row r="122" spans="1:9" x14ac:dyDescent="0.25">
      <c r="A122" t="s">
        <v>3169</v>
      </c>
      <c r="B122" s="54">
        <v>1747</v>
      </c>
      <c r="C122" s="55" t="s">
        <v>1328</v>
      </c>
      <c r="D122" s="55" t="s">
        <v>995</v>
      </c>
      <c r="E122" s="55" t="s">
        <v>131</v>
      </c>
      <c r="F122" t="s">
        <v>1927</v>
      </c>
      <c r="I122">
        <v>1747</v>
      </c>
    </row>
    <row r="123" spans="1:9" x14ac:dyDescent="0.25">
      <c r="A123" t="s">
        <v>3376</v>
      </c>
      <c r="B123" s="54">
        <v>1583</v>
      </c>
      <c r="C123" s="55" t="s">
        <v>1574</v>
      </c>
      <c r="D123" s="55" t="s">
        <v>995</v>
      </c>
      <c r="E123" s="55" t="s">
        <v>131</v>
      </c>
      <c r="F123" t="s">
        <v>1942</v>
      </c>
      <c r="I123">
        <v>1583</v>
      </c>
    </row>
    <row r="124" spans="1:9" x14ac:dyDescent="0.25">
      <c r="A124" t="s">
        <v>3020</v>
      </c>
      <c r="B124" s="54">
        <v>291</v>
      </c>
      <c r="C124" s="55" t="s">
        <v>1158</v>
      </c>
      <c r="D124" s="55" t="s">
        <v>995</v>
      </c>
      <c r="E124" s="55" t="s">
        <v>131</v>
      </c>
      <c r="F124" t="s">
        <v>2055</v>
      </c>
      <c r="I124">
        <v>291</v>
      </c>
    </row>
    <row r="125" spans="1:9" x14ac:dyDescent="0.25">
      <c r="A125" t="s">
        <v>3176</v>
      </c>
      <c r="B125" s="54">
        <v>1722</v>
      </c>
      <c r="C125" s="55" t="s">
        <v>1336</v>
      </c>
      <c r="D125" s="55" t="s">
        <v>995</v>
      </c>
      <c r="E125" s="55" t="s">
        <v>135</v>
      </c>
      <c r="F125" t="s">
        <v>2436</v>
      </c>
      <c r="I125">
        <v>1722</v>
      </c>
    </row>
    <row r="126" spans="1:9" x14ac:dyDescent="0.25">
      <c r="A126" t="s">
        <v>3159</v>
      </c>
      <c r="B126" s="54">
        <v>1832</v>
      </c>
      <c r="C126" s="55" t="s">
        <v>1316</v>
      </c>
      <c r="D126" s="55" t="s">
        <v>995</v>
      </c>
      <c r="E126" s="55" t="s">
        <v>131</v>
      </c>
      <c r="F126" t="s">
        <v>2051</v>
      </c>
      <c r="I126">
        <v>1832</v>
      </c>
    </row>
    <row r="127" spans="1:9" x14ac:dyDescent="0.25">
      <c r="A127" t="s">
        <v>3338</v>
      </c>
      <c r="B127" s="54">
        <v>2243</v>
      </c>
      <c r="C127" s="55" t="s">
        <v>1525</v>
      </c>
      <c r="D127" s="55" t="s">
        <v>995</v>
      </c>
      <c r="E127" s="55" t="s">
        <v>131</v>
      </c>
      <c r="F127" t="s">
        <v>2012</v>
      </c>
      <c r="I127">
        <v>2243</v>
      </c>
    </row>
    <row r="128" spans="1:9" x14ac:dyDescent="0.25">
      <c r="A128" t="s">
        <v>3043</v>
      </c>
      <c r="B128" s="54">
        <v>210</v>
      </c>
      <c r="C128" s="55" t="s">
        <v>1187</v>
      </c>
      <c r="D128" s="55" t="s">
        <v>995</v>
      </c>
      <c r="E128" s="55" t="s">
        <v>131</v>
      </c>
      <c r="F128" t="s">
        <v>1605</v>
      </c>
      <c r="I128">
        <v>210</v>
      </c>
    </row>
    <row r="129" spans="1:9" x14ac:dyDescent="0.25">
      <c r="A129" t="s">
        <v>3251</v>
      </c>
      <c r="B129" s="54">
        <v>2002</v>
      </c>
      <c r="C129" s="55" t="s">
        <v>1421</v>
      </c>
      <c r="D129" s="55" t="s">
        <v>995</v>
      </c>
      <c r="E129" s="55" t="s">
        <v>123</v>
      </c>
      <c r="F129" t="s">
        <v>1641</v>
      </c>
      <c r="I129">
        <v>2002</v>
      </c>
    </row>
    <row r="130" spans="1:9" x14ac:dyDescent="0.25">
      <c r="A130" t="s">
        <v>2764</v>
      </c>
      <c r="B130" s="54">
        <v>1853</v>
      </c>
      <c r="C130" s="55" t="s">
        <v>1418</v>
      </c>
      <c r="D130" s="55" t="s">
        <v>995</v>
      </c>
      <c r="E130" s="55" t="s">
        <v>119</v>
      </c>
      <c r="F130" t="s">
        <v>1698</v>
      </c>
      <c r="G130" t="s">
        <v>3458</v>
      </c>
      <c r="I130">
        <v>1853</v>
      </c>
    </row>
    <row r="131" spans="1:9" x14ac:dyDescent="0.25">
      <c r="A131" t="s">
        <v>3150</v>
      </c>
      <c r="B131" s="54">
        <v>2006</v>
      </c>
      <c r="C131" s="55" t="s">
        <v>1307</v>
      </c>
      <c r="D131" s="55" t="s">
        <v>995</v>
      </c>
      <c r="E131" s="55" t="s">
        <v>119</v>
      </c>
      <c r="F131" t="s">
        <v>1804</v>
      </c>
      <c r="H131">
        <v>2006</v>
      </c>
    </row>
    <row r="132" spans="1:9" x14ac:dyDescent="0.25">
      <c r="A132" t="s">
        <v>2900</v>
      </c>
      <c r="B132" s="54">
        <v>10315</v>
      </c>
      <c r="C132" s="55" t="s">
        <v>1028</v>
      </c>
      <c r="D132" s="55" t="s">
        <v>995</v>
      </c>
      <c r="E132" s="55" t="s">
        <v>105</v>
      </c>
      <c r="F132" t="s">
        <v>2020</v>
      </c>
      <c r="I132">
        <v>10315</v>
      </c>
    </row>
    <row r="133" spans="1:9" x14ac:dyDescent="0.25">
      <c r="A133" t="s">
        <v>3054</v>
      </c>
      <c r="B133" s="54">
        <v>736</v>
      </c>
      <c r="C133" s="55" t="s">
        <v>1199</v>
      </c>
      <c r="D133" s="55" t="s">
        <v>995</v>
      </c>
      <c r="E133" s="55" t="s">
        <v>105</v>
      </c>
      <c r="F133" t="s">
        <v>1839</v>
      </c>
    </row>
    <row r="134" spans="1:9" x14ac:dyDescent="0.25">
      <c r="A134" t="s">
        <v>2840</v>
      </c>
      <c r="B134" s="54">
        <v>1987</v>
      </c>
      <c r="C134" s="55" t="s">
        <v>962</v>
      </c>
      <c r="D134" s="55" t="s">
        <v>963</v>
      </c>
      <c r="E134" s="55" t="s">
        <v>107</v>
      </c>
      <c r="F134" t="s">
        <v>2342</v>
      </c>
    </row>
    <row r="135" spans="1:9" x14ac:dyDescent="0.25">
      <c r="A135" t="s">
        <v>2994</v>
      </c>
      <c r="B135" s="54">
        <v>573</v>
      </c>
      <c r="C135" s="55" t="s">
        <v>1132</v>
      </c>
      <c r="D135" s="55" t="s">
        <v>995</v>
      </c>
      <c r="E135" s="55" t="s">
        <v>113</v>
      </c>
      <c r="F135" t="s">
        <v>2193</v>
      </c>
      <c r="I135">
        <v>573</v>
      </c>
    </row>
    <row r="136" spans="1:9" x14ac:dyDescent="0.25">
      <c r="A136" t="s">
        <v>3173</v>
      </c>
      <c r="B136" s="54">
        <v>2128</v>
      </c>
      <c r="C136" s="55" t="s">
        <v>1332</v>
      </c>
      <c r="D136" s="55" t="s">
        <v>995</v>
      </c>
      <c r="E136" s="55" t="s">
        <v>89</v>
      </c>
      <c r="F136" t="s">
        <v>1642</v>
      </c>
      <c r="I136">
        <v>2128</v>
      </c>
    </row>
    <row r="137" spans="1:9" x14ac:dyDescent="0.25">
      <c r="A137" t="s">
        <v>3191</v>
      </c>
      <c r="B137" s="54">
        <v>1779</v>
      </c>
      <c r="C137" s="55" t="s">
        <v>1353</v>
      </c>
      <c r="D137" s="55" t="s">
        <v>995</v>
      </c>
      <c r="E137" s="55" t="s">
        <v>91</v>
      </c>
      <c r="F137" t="s">
        <v>1658</v>
      </c>
      <c r="I137">
        <v>1779</v>
      </c>
    </row>
    <row r="138" spans="1:9" x14ac:dyDescent="0.25">
      <c r="A138" t="s">
        <v>2761</v>
      </c>
      <c r="B138" s="54">
        <v>1946</v>
      </c>
      <c r="C138" s="55" t="s">
        <v>1390</v>
      </c>
      <c r="D138" s="55" t="s">
        <v>995</v>
      </c>
      <c r="E138" s="55" t="s">
        <v>91</v>
      </c>
      <c r="F138" t="s">
        <v>1657</v>
      </c>
      <c r="G138" t="s">
        <v>3458</v>
      </c>
      <c r="I138">
        <v>1946</v>
      </c>
    </row>
    <row r="139" spans="1:9" x14ac:dyDescent="0.25">
      <c r="A139" t="s">
        <v>2932</v>
      </c>
      <c r="B139" s="54">
        <v>10390</v>
      </c>
      <c r="C139" s="55" t="s">
        <v>1065</v>
      </c>
      <c r="D139" s="55" t="s">
        <v>995</v>
      </c>
      <c r="E139" s="55" t="s">
        <v>91</v>
      </c>
      <c r="F139" t="s">
        <v>1657</v>
      </c>
      <c r="I139">
        <v>10390</v>
      </c>
    </row>
    <row r="140" spans="1:9" x14ac:dyDescent="0.25">
      <c r="A140" t="s">
        <v>3384</v>
      </c>
      <c r="B140" s="54">
        <v>1625</v>
      </c>
      <c r="C140" s="55" t="s">
        <v>1584</v>
      </c>
      <c r="D140" s="55" t="s">
        <v>995</v>
      </c>
      <c r="E140" s="55" t="s">
        <v>91</v>
      </c>
      <c r="F140" t="s">
        <v>1658</v>
      </c>
      <c r="I140">
        <v>1625</v>
      </c>
    </row>
    <row r="141" spans="1:9" x14ac:dyDescent="0.25">
      <c r="A141" t="s">
        <v>3051</v>
      </c>
      <c r="B141" s="54">
        <v>303</v>
      </c>
      <c r="C141" s="55" t="s">
        <v>1195</v>
      </c>
      <c r="D141" s="55" t="s">
        <v>995</v>
      </c>
      <c r="E141" s="55" t="s">
        <v>133</v>
      </c>
      <c r="F141" t="s">
        <v>2009</v>
      </c>
    </row>
    <row r="142" spans="1:9" x14ac:dyDescent="0.25">
      <c r="A142" t="s">
        <v>2739</v>
      </c>
      <c r="B142" s="54">
        <v>204</v>
      </c>
      <c r="C142" s="55" t="s">
        <v>1198</v>
      </c>
      <c r="D142" s="55" t="s">
        <v>995</v>
      </c>
      <c r="E142" s="55" t="s">
        <v>111</v>
      </c>
      <c r="F142" t="s">
        <v>2710</v>
      </c>
      <c r="G142" t="s">
        <v>2716</v>
      </c>
    </row>
    <row r="143" spans="1:9" x14ac:dyDescent="0.25">
      <c r="A143" t="s">
        <v>2743</v>
      </c>
      <c r="B143" s="54">
        <v>660</v>
      </c>
      <c r="C143" s="55" t="s">
        <v>1278</v>
      </c>
      <c r="D143" s="55" t="s">
        <v>995</v>
      </c>
      <c r="E143" s="55" t="s">
        <v>129</v>
      </c>
      <c r="F143" t="s">
        <v>2260</v>
      </c>
      <c r="G143" t="s">
        <v>3458</v>
      </c>
      <c r="I143">
        <v>660</v>
      </c>
    </row>
    <row r="144" spans="1:9" x14ac:dyDescent="0.25">
      <c r="A144" t="s">
        <v>2770</v>
      </c>
      <c r="B144" s="54">
        <v>1447</v>
      </c>
      <c r="C144" s="55" t="s">
        <v>1454</v>
      </c>
      <c r="D144" s="55" t="s">
        <v>995</v>
      </c>
      <c r="E144" s="55" t="s">
        <v>129</v>
      </c>
      <c r="F144" t="s">
        <v>2259</v>
      </c>
      <c r="G144" t="s">
        <v>3458</v>
      </c>
      <c r="I144">
        <v>1447</v>
      </c>
    </row>
    <row r="145" spans="1:9" x14ac:dyDescent="0.25">
      <c r="A145" t="s">
        <v>3168</v>
      </c>
      <c r="B145" s="54">
        <v>1748</v>
      </c>
      <c r="C145" s="55" t="s">
        <v>1327</v>
      </c>
      <c r="D145" s="55" t="s">
        <v>995</v>
      </c>
      <c r="E145" s="55" t="s">
        <v>133</v>
      </c>
      <c r="F145" t="s">
        <v>2569</v>
      </c>
      <c r="I145">
        <v>1748</v>
      </c>
    </row>
    <row r="146" spans="1:9" x14ac:dyDescent="0.25">
      <c r="A146" t="s">
        <v>3160</v>
      </c>
      <c r="B146" s="54">
        <v>1828</v>
      </c>
      <c r="C146" s="55" t="s">
        <v>1317</v>
      </c>
      <c r="D146" s="55" t="s">
        <v>995</v>
      </c>
      <c r="E146" s="55" t="s">
        <v>133</v>
      </c>
      <c r="F146" t="s">
        <v>2567</v>
      </c>
      <c r="I146">
        <v>1828</v>
      </c>
    </row>
    <row r="147" spans="1:9" x14ac:dyDescent="0.25">
      <c r="A147" t="s">
        <v>3022</v>
      </c>
      <c r="B147" s="54">
        <v>288</v>
      </c>
      <c r="C147" s="55" t="s">
        <v>1160</v>
      </c>
      <c r="D147" s="55" t="s">
        <v>995</v>
      </c>
      <c r="E147" s="55" t="s">
        <v>101</v>
      </c>
      <c r="F147" t="s">
        <v>1877</v>
      </c>
    </row>
    <row r="148" spans="1:9" x14ac:dyDescent="0.25">
      <c r="A148" t="s">
        <v>3069</v>
      </c>
      <c r="B148" s="54">
        <v>159</v>
      </c>
      <c r="C148" s="55" t="s">
        <v>1216</v>
      </c>
      <c r="D148" s="55" t="s">
        <v>995</v>
      </c>
      <c r="E148" s="55" t="s">
        <v>131</v>
      </c>
      <c r="F148" t="s">
        <v>2587</v>
      </c>
    </row>
    <row r="149" spans="1:9" x14ac:dyDescent="0.25">
      <c r="A149" t="s">
        <v>3228</v>
      </c>
      <c r="B149" s="54">
        <v>1939</v>
      </c>
      <c r="C149" s="55" t="s">
        <v>1395</v>
      </c>
      <c r="D149" s="55" t="s">
        <v>995</v>
      </c>
      <c r="E149" s="55" t="s">
        <v>119</v>
      </c>
      <c r="F149" t="s">
        <v>2017</v>
      </c>
      <c r="I149">
        <v>1939</v>
      </c>
    </row>
    <row r="150" spans="1:9" x14ac:dyDescent="0.25">
      <c r="A150" t="s">
        <v>2940</v>
      </c>
      <c r="B150" s="54">
        <v>10394</v>
      </c>
      <c r="C150" s="55" t="s">
        <v>1074</v>
      </c>
      <c r="D150" s="55" t="s">
        <v>995</v>
      </c>
      <c r="E150" s="55" t="s">
        <v>137</v>
      </c>
      <c r="F150" t="s">
        <v>1637</v>
      </c>
      <c r="I150">
        <v>10394</v>
      </c>
    </row>
    <row r="151" spans="1:9" x14ac:dyDescent="0.25">
      <c r="A151" t="s">
        <v>2754</v>
      </c>
      <c r="B151" s="54">
        <v>2127</v>
      </c>
      <c r="C151" s="55" t="s">
        <v>1334</v>
      </c>
      <c r="D151" s="55" t="s">
        <v>995</v>
      </c>
      <c r="E151" s="55" t="s">
        <v>137</v>
      </c>
      <c r="F151" t="s">
        <v>2275</v>
      </c>
      <c r="G151" t="s">
        <v>3458</v>
      </c>
      <c r="I151">
        <v>2127</v>
      </c>
    </row>
    <row r="152" spans="1:9" x14ac:dyDescent="0.25">
      <c r="A152" t="s">
        <v>2973</v>
      </c>
      <c r="B152" s="54">
        <v>105</v>
      </c>
      <c r="C152" s="55" t="s">
        <v>1109</v>
      </c>
      <c r="D152" s="55" t="s">
        <v>995</v>
      </c>
      <c r="E152" s="55" t="s">
        <v>137</v>
      </c>
      <c r="F152" t="s">
        <v>2066</v>
      </c>
    </row>
    <row r="153" spans="1:9" x14ac:dyDescent="0.25">
      <c r="A153" t="s">
        <v>3153</v>
      </c>
      <c r="B153" s="54">
        <v>2010</v>
      </c>
      <c r="C153" s="55" t="s">
        <v>1310</v>
      </c>
      <c r="D153" s="55" t="s">
        <v>995</v>
      </c>
      <c r="E153" s="55" t="s">
        <v>137</v>
      </c>
      <c r="F153" t="s">
        <v>1819</v>
      </c>
      <c r="H153">
        <v>2010</v>
      </c>
      <c r="I153">
        <v>2010</v>
      </c>
    </row>
    <row r="154" spans="1:9" x14ac:dyDescent="0.25">
      <c r="A154" t="s">
        <v>3162</v>
      </c>
      <c r="B154" s="54">
        <v>1826</v>
      </c>
      <c r="C154" s="55" t="s">
        <v>1319</v>
      </c>
      <c r="D154" s="55" t="s">
        <v>995</v>
      </c>
      <c r="E154" s="55" t="s">
        <v>133</v>
      </c>
      <c r="F154" t="s">
        <v>2038</v>
      </c>
      <c r="I154">
        <v>1826</v>
      </c>
    </row>
    <row r="155" spans="1:9" x14ac:dyDescent="0.25">
      <c r="A155" t="s">
        <v>3211</v>
      </c>
      <c r="B155" s="54">
        <v>1930</v>
      </c>
      <c r="C155" s="55" t="s">
        <v>1374</v>
      </c>
      <c r="D155" s="55" t="s">
        <v>995</v>
      </c>
      <c r="E155" s="55" t="s">
        <v>107</v>
      </c>
      <c r="F155" t="s">
        <v>2407</v>
      </c>
    </row>
    <row r="156" spans="1:9" x14ac:dyDescent="0.25">
      <c r="A156" t="s">
        <v>2864</v>
      </c>
      <c r="B156" s="54">
        <v>1455</v>
      </c>
      <c r="C156" s="55" t="s">
        <v>989</v>
      </c>
      <c r="D156" s="55" t="s">
        <v>963</v>
      </c>
      <c r="E156" s="55" t="s">
        <v>131</v>
      </c>
      <c r="F156" t="s">
        <v>1779</v>
      </c>
    </row>
    <row r="157" spans="1:9" x14ac:dyDescent="0.25">
      <c r="A157" t="s">
        <v>3095</v>
      </c>
      <c r="B157" s="54">
        <v>637</v>
      </c>
      <c r="C157" s="55" t="s">
        <v>1243</v>
      </c>
      <c r="D157" s="55" t="s">
        <v>995</v>
      </c>
      <c r="E157" s="55" t="s">
        <v>127</v>
      </c>
      <c r="F157" t="s">
        <v>1787</v>
      </c>
    </row>
    <row r="158" spans="1:9" x14ac:dyDescent="0.25">
      <c r="A158" t="s">
        <v>2856</v>
      </c>
      <c r="B158" s="54">
        <v>2012</v>
      </c>
      <c r="C158" s="55" t="s">
        <v>980</v>
      </c>
      <c r="D158" s="55" t="s">
        <v>963</v>
      </c>
      <c r="E158" s="55" t="s">
        <v>131</v>
      </c>
      <c r="F158" t="s">
        <v>1755</v>
      </c>
    </row>
    <row r="159" spans="1:9" x14ac:dyDescent="0.25">
      <c r="A159" t="s">
        <v>3035</v>
      </c>
      <c r="B159" s="54">
        <v>276</v>
      </c>
      <c r="C159" s="55" t="s">
        <v>1176</v>
      </c>
      <c r="D159" s="55" t="s">
        <v>995</v>
      </c>
      <c r="E159" s="55" t="s">
        <v>127</v>
      </c>
      <c r="F159" t="s">
        <v>1787</v>
      </c>
    </row>
    <row r="160" spans="1:9" x14ac:dyDescent="0.25">
      <c r="A160" t="s">
        <v>3111</v>
      </c>
      <c r="B160" s="54">
        <v>592</v>
      </c>
      <c r="C160" s="55" t="s">
        <v>1259</v>
      </c>
      <c r="D160" s="55" t="s">
        <v>995</v>
      </c>
      <c r="E160" s="55" t="s">
        <v>107</v>
      </c>
      <c r="F160" t="s">
        <v>2583</v>
      </c>
    </row>
    <row r="161" spans="1:9" x14ac:dyDescent="0.25">
      <c r="A161" t="s">
        <v>2966</v>
      </c>
      <c r="B161" s="54">
        <v>77</v>
      </c>
      <c r="C161" s="55" t="s">
        <v>1102</v>
      </c>
      <c r="D161" s="55" t="s">
        <v>995</v>
      </c>
      <c r="E161" s="55" t="s">
        <v>131</v>
      </c>
      <c r="F161" t="s">
        <v>2056</v>
      </c>
    </row>
    <row r="162" spans="1:9" x14ac:dyDescent="0.25">
      <c r="A162" t="s">
        <v>3325</v>
      </c>
      <c r="B162" s="54">
        <v>1379</v>
      </c>
      <c r="C162" s="55" t="s">
        <v>1507</v>
      </c>
      <c r="D162" s="55" t="s">
        <v>995</v>
      </c>
      <c r="E162" s="55" t="s">
        <v>131</v>
      </c>
      <c r="F162" t="s">
        <v>1932</v>
      </c>
      <c r="I162">
        <v>1379</v>
      </c>
    </row>
    <row r="163" spans="1:9" x14ac:dyDescent="0.25">
      <c r="A163" t="s">
        <v>2846</v>
      </c>
      <c r="B163" s="54">
        <v>1397</v>
      </c>
      <c r="C163" s="55" t="s">
        <v>969</v>
      </c>
      <c r="D163" s="55" t="s">
        <v>963</v>
      </c>
      <c r="E163" s="55" t="s">
        <v>131</v>
      </c>
      <c r="F163" t="s">
        <v>1623</v>
      </c>
      <c r="I163">
        <v>1397</v>
      </c>
    </row>
    <row r="164" spans="1:9" x14ac:dyDescent="0.25">
      <c r="A164" t="s">
        <v>3317</v>
      </c>
      <c r="B164" s="54">
        <v>10302</v>
      </c>
      <c r="C164" s="55" t="s">
        <v>1499</v>
      </c>
      <c r="D164" s="55" t="s">
        <v>995</v>
      </c>
      <c r="E164" s="55" t="s">
        <v>131</v>
      </c>
      <c r="F164" t="s">
        <v>1955</v>
      </c>
    </row>
    <row r="165" spans="1:9" x14ac:dyDescent="0.25">
      <c r="A165" t="s">
        <v>2915</v>
      </c>
      <c r="B165" s="54">
        <v>10534</v>
      </c>
      <c r="C165" s="55" t="s">
        <v>1045</v>
      </c>
      <c r="D165" s="55" t="s">
        <v>995</v>
      </c>
      <c r="E165" s="55" t="s">
        <v>131</v>
      </c>
      <c r="F165" t="s">
        <v>1950</v>
      </c>
    </row>
    <row r="166" spans="1:9" x14ac:dyDescent="0.25">
      <c r="A166" t="s">
        <v>2775</v>
      </c>
      <c r="B166" s="54">
        <v>1285</v>
      </c>
      <c r="C166" s="55" t="s">
        <v>1492</v>
      </c>
      <c r="D166" s="55" t="s">
        <v>995</v>
      </c>
      <c r="E166" s="55" t="s">
        <v>119</v>
      </c>
      <c r="F166" t="s">
        <v>2261</v>
      </c>
      <c r="G166" t="s">
        <v>2716</v>
      </c>
    </row>
    <row r="167" spans="1:9" x14ac:dyDescent="0.25">
      <c r="A167" t="s">
        <v>3288</v>
      </c>
      <c r="B167" s="54">
        <v>2256</v>
      </c>
      <c r="C167" s="55" t="s">
        <v>1465</v>
      </c>
      <c r="D167" s="55" t="s">
        <v>995</v>
      </c>
      <c r="E167" s="55" t="s">
        <v>105</v>
      </c>
      <c r="F167" t="s">
        <v>2377</v>
      </c>
      <c r="I167">
        <v>2256</v>
      </c>
    </row>
    <row r="168" spans="1:9" x14ac:dyDescent="0.25">
      <c r="A168" t="s">
        <v>2726</v>
      </c>
      <c r="B168" s="54">
        <v>25</v>
      </c>
      <c r="C168" s="55" t="s">
        <v>1054</v>
      </c>
      <c r="D168" s="55" t="s">
        <v>995</v>
      </c>
      <c r="E168" s="55" t="s">
        <v>91</v>
      </c>
      <c r="F168" t="s">
        <v>1945</v>
      </c>
      <c r="G168" t="s">
        <v>2716</v>
      </c>
      <c r="I168">
        <v>25</v>
      </c>
    </row>
    <row r="169" spans="1:9" x14ac:dyDescent="0.25">
      <c r="A169" t="s">
        <v>3321</v>
      </c>
      <c r="B169" s="54">
        <v>1571</v>
      </c>
      <c r="C169" s="55" t="s">
        <v>1503</v>
      </c>
      <c r="D169" s="55" t="s">
        <v>995</v>
      </c>
      <c r="E169" s="55" t="s">
        <v>113</v>
      </c>
      <c r="F169" t="s">
        <v>2613</v>
      </c>
      <c r="I169">
        <v>1571</v>
      </c>
    </row>
    <row r="170" spans="1:9" x14ac:dyDescent="0.25">
      <c r="A170" t="s">
        <v>3199</v>
      </c>
      <c r="B170" s="54">
        <v>2123</v>
      </c>
      <c r="C170" s="55" t="s">
        <v>1362</v>
      </c>
      <c r="D170" s="55" t="s">
        <v>995</v>
      </c>
      <c r="E170" s="55" t="s">
        <v>107</v>
      </c>
      <c r="F170" t="s">
        <v>2557</v>
      </c>
      <c r="I170">
        <v>2123</v>
      </c>
    </row>
    <row r="171" spans="1:9" x14ac:dyDescent="0.25">
      <c r="A171" t="s">
        <v>3349</v>
      </c>
      <c r="B171" s="54">
        <v>1632</v>
      </c>
      <c r="C171" s="55" t="s">
        <v>1539</v>
      </c>
      <c r="D171" s="55" t="s">
        <v>995</v>
      </c>
      <c r="E171" s="55" t="s">
        <v>131</v>
      </c>
      <c r="F171" t="s">
        <v>1876</v>
      </c>
      <c r="I171">
        <v>1632</v>
      </c>
    </row>
    <row r="172" spans="1:9" x14ac:dyDescent="0.25">
      <c r="A172" t="s">
        <v>3356</v>
      </c>
      <c r="B172" s="54">
        <v>1693</v>
      </c>
      <c r="C172" s="55" t="s">
        <v>1548</v>
      </c>
      <c r="D172" s="55" t="s">
        <v>995</v>
      </c>
      <c r="E172" s="55" t="s">
        <v>131</v>
      </c>
      <c r="F172" t="s">
        <v>1697</v>
      </c>
      <c r="I172">
        <v>1693</v>
      </c>
    </row>
    <row r="173" spans="1:9" x14ac:dyDescent="0.25">
      <c r="A173" t="s">
        <v>3236</v>
      </c>
      <c r="B173" s="54">
        <v>1905</v>
      </c>
      <c r="C173" s="55" t="s">
        <v>1404</v>
      </c>
      <c r="D173" s="55" t="s">
        <v>995</v>
      </c>
      <c r="E173" s="55" t="s">
        <v>131</v>
      </c>
      <c r="F173" t="s">
        <v>1702</v>
      </c>
      <c r="I173">
        <v>1905</v>
      </c>
    </row>
    <row r="174" spans="1:9" x14ac:dyDescent="0.25">
      <c r="A174" t="s">
        <v>3281</v>
      </c>
      <c r="B174" s="54">
        <v>2280</v>
      </c>
      <c r="C174" s="55" t="s">
        <v>1457</v>
      </c>
      <c r="D174" s="55" t="s">
        <v>995</v>
      </c>
      <c r="E174" s="55" t="s">
        <v>131</v>
      </c>
      <c r="F174" t="s">
        <v>1933</v>
      </c>
    </row>
    <row r="175" spans="1:9" x14ac:dyDescent="0.25">
      <c r="A175" t="s">
        <v>2834</v>
      </c>
      <c r="B175" s="54">
        <v>10464</v>
      </c>
      <c r="C175" s="55" t="s">
        <v>956</v>
      </c>
      <c r="D175" s="55" t="s">
        <v>942</v>
      </c>
      <c r="E175" s="55" t="s">
        <v>131</v>
      </c>
      <c r="F175" t="s">
        <v>2300</v>
      </c>
    </row>
    <row r="176" spans="1:9" x14ac:dyDescent="0.25">
      <c r="A176" t="s">
        <v>3064</v>
      </c>
      <c r="B176" s="54">
        <v>745</v>
      </c>
      <c r="C176" s="55" t="s">
        <v>1209</v>
      </c>
      <c r="D176" s="55" t="s">
        <v>995</v>
      </c>
      <c r="E176" s="55" t="s">
        <v>131</v>
      </c>
      <c r="F176" t="s">
        <v>2104</v>
      </c>
    </row>
    <row r="177" spans="1:9" x14ac:dyDescent="0.25">
      <c r="A177" t="s">
        <v>2732</v>
      </c>
      <c r="B177" s="54">
        <v>378</v>
      </c>
      <c r="C177" s="55" t="s">
        <v>1130</v>
      </c>
      <c r="D177" s="55" t="s">
        <v>995</v>
      </c>
      <c r="E177" s="55" t="s">
        <v>123</v>
      </c>
      <c r="F177" t="s">
        <v>2480</v>
      </c>
      <c r="G177" t="s">
        <v>2716</v>
      </c>
      <c r="I177">
        <v>378</v>
      </c>
    </row>
    <row r="178" spans="1:9" x14ac:dyDescent="0.25">
      <c r="A178" t="s">
        <v>2901</v>
      </c>
      <c r="B178" s="54">
        <v>856</v>
      </c>
      <c r="C178" s="55" t="s">
        <v>1030</v>
      </c>
      <c r="D178" s="55" t="s">
        <v>995</v>
      </c>
      <c r="E178" s="55" t="s">
        <v>123</v>
      </c>
      <c r="F178" t="s">
        <v>1618</v>
      </c>
      <c r="I178">
        <v>856</v>
      </c>
    </row>
    <row r="179" spans="1:9" x14ac:dyDescent="0.25">
      <c r="A179" t="s">
        <v>3088</v>
      </c>
      <c r="B179" s="54">
        <v>10584</v>
      </c>
      <c r="C179" s="55" t="s">
        <v>1236</v>
      </c>
      <c r="D179" s="55" t="s">
        <v>995</v>
      </c>
      <c r="E179" s="55" t="s">
        <v>123</v>
      </c>
      <c r="F179" t="s">
        <v>2154</v>
      </c>
      <c r="I179">
        <v>10584</v>
      </c>
    </row>
    <row r="180" spans="1:9" x14ac:dyDescent="0.25">
      <c r="A180" t="s">
        <v>3243</v>
      </c>
      <c r="B180" s="54">
        <v>1993</v>
      </c>
      <c r="C180" s="55" t="s">
        <v>1412</v>
      </c>
      <c r="D180" s="55" t="s">
        <v>995</v>
      </c>
      <c r="E180" s="55" t="s">
        <v>123</v>
      </c>
      <c r="F180" t="s">
        <v>1881</v>
      </c>
      <c r="H180">
        <v>1993</v>
      </c>
      <c r="I180">
        <v>1993</v>
      </c>
    </row>
    <row r="181" spans="1:9" x14ac:dyDescent="0.25">
      <c r="A181" t="s">
        <v>2981</v>
      </c>
      <c r="B181" s="54">
        <v>402</v>
      </c>
      <c r="C181" s="55" t="s">
        <v>1118</v>
      </c>
      <c r="D181" s="55" t="s">
        <v>995</v>
      </c>
      <c r="E181" s="55" t="s">
        <v>131</v>
      </c>
      <c r="F181" t="s">
        <v>2433</v>
      </c>
    </row>
    <row r="182" spans="1:9" x14ac:dyDescent="0.25">
      <c r="A182" t="s">
        <v>3277</v>
      </c>
      <c r="B182" s="54">
        <v>2277</v>
      </c>
      <c r="C182" s="55" t="s">
        <v>1452</v>
      </c>
      <c r="D182" s="55" t="s">
        <v>995</v>
      </c>
      <c r="E182" s="55" t="s">
        <v>107</v>
      </c>
      <c r="F182" t="s">
        <v>2566</v>
      </c>
      <c r="I182">
        <v>2277</v>
      </c>
    </row>
    <row r="183" spans="1:9" x14ac:dyDescent="0.25">
      <c r="A183" t="s">
        <v>2984</v>
      </c>
      <c r="B183" s="54">
        <v>394</v>
      </c>
      <c r="C183" s="55" t="s">
        <v>1121</v>
      </c>
      <c r="D183" s="55" t="s">
        <v>995</v>
      </c>
      <c r="E183" s="55" t="s">
        <v>131</v>
      </c>
      <c r="F183" t="s">
        <v>2486</v>
      </c>
      <c r="I183">
        <v>394</v>
      </c>
    </row>
    <row r="184" spans="1:9" x14ac:dyDescent="0.25">
      <c r="A184" t="s">
        <v>3320</v>
      </c>
      <c r="B184" s="54">
        <v>1956</v>
      </c>
      <c r="C184" s="55" t="s">
        <v>1502</v>
      </c>
      <c r="D184" s="55" t="s">
        <v>995</v>
      </c>
      <c r="E184" s="55" t="s">
        <v>133</v>
      </c>
      <c r="F184" t="s">
        <v>1920</v>
      </c>
      <c r="I184">
        <v>1956</v>
      </c>
    </row>
    <row r="185" spans="1:9" x14ac:dyDescent="0.25">
      <c r="A185" t="s">
        <v>2933</v>
      </c>
      <c r="B185" s="54">
        <v>10352</v>
      </c>
      <c r="C185" s="55" t="s">
        <v>1066</v>
      </c>
      <c r="D185" s="55" t="s">
        <v>995</v>
      </c>
      <c r="E185" s="55" t="s">
        <v>113</v>
      </c>
      <c r="F185" t="s">
        <v>2518</v>
      </c>
      <c r="I185">
        <v>10352</v>
      </c>
    </row>
    <row r="186" spans="1:9" x14ac:dyDescent="0.25">
      <c r="A186" t="s">
        <v>2793</v>
      </c>
      <c r="B186" s="54">
        <v>1700</v>
      </c>
      <c r="C186" s="55" t="s">
        <v>1580</v>
      </c>
      <c r="D186" s="55" t="s">
        <v>995</v>
      </c>
      <c r="E186" s="55" t="s">
        <v>123</v>
      </c>
      <c r="F186" t="s">
        <v>1643</v>
      </c>
      <c r="G186" t="s">
        <v>3458</v>
      </c>
      <c r="I186">
        <v>1700</v>
      </c>
    </row>
    <row r="187" spans="1:9" x14ac:dyDescent="0.25">
      <c r="A187" t="s">
        <v>3372</v>
      </c>
      <c r="B187" s="54">
        <v>1597</v>
      </c>
      <c r="C187" s="55" t="s">
        <v>1570</v>
      </c>
      <c r="D187" s="55" t="s">
        <v>995</v>
      </c>
      <c r="E187" s="55" t="s">
        <v>133</v>
      </c>
      <c r="F187" t="s">
        <v>1754</v>
      </c>
      <c r="I187">
        <v>1597</v>
      </c>
    </row>
    <row r="188" spans="1:9" x14ac:dyDescent="0.25">
      <c r="A188" t="s">
        <v>2810</v>
      </c>
      <c r="B188" s="54">
        <v>10838</v>
      </c>
      <c r="C188" s="55" t="s">
        <v>461</v>
      </c>
      <c r="D188" s="55" t="s">
        <v>447</v>
      </c>
      <c r="E188" s="55" t="s">
        <v>123</v>
      </c>
      <c r="F188" t="s">
        <v>1644</v>
      </c>
    </row>
    <row r="189" spans="1:9" x14ac:dyDescent="0.25">
      <c r="A189" t="s">
        <v>3299</v>
      </c>
      <c r="B189" s="54">
        <v>1533</v>
      </c>
      <c r="C189" s="55" t="s">
        <v>1477</v>
      </c>
      <c r="D189" s="55" t="s">
        <v>995</v>
      </c>
      <c r="E189" s="55" t="s">
        <v>123</v>
      </c>
      <c r="F189" t="s">
        <v>1777</v>
      </c>
      <c r="I189">
        <v>1533</v>
      </c>
    </row>
    <row r="190" spans="1:9" x14ac:dyDescent="0.25">
      <c r="A190" t="s">
        <v>2813</v>
      </c>
      <c r="B190" s="54">
        <v>10829</v>
      </c>
      <c r="C190" s="55" t="s">
        <v>466</v>
      </c>
      <c r="D190" s="55" t="s">
        <v>447</v>
      </c>
      <c r="E190" s="55" t="s">
        <v>131</v>
      </c>
      <c r="F190" t="s">
        <v>1783</v>
      </c>
    </row>
    <row r="191" spans="1:9" x14ac:dyDescent="0.25">
      <c r="A191" t="s">
        <v>2802</v>
      </c>
      <c r="B191" s="54">
        <v>10738</v>
      </c>
      <c r="C191" s="55" t="s">
        <v>453</v>
      </c>
      <c r="D191" s="55" t="s">
        <v>447</v>
      </c>
      <c r="E191" s="55" t="s">
        <v>125</v>
      </c>
      <c r="F191" t="s">
        <v>2517</v>
      </c>
    </row>
    <row r="192" spans="1:9" x14ac:dyDescent="0.25">
      <c r="A192" t="s">
        <v>2857</v>
      </c>
      <c r="B192" s="54">
        <v>1850</v>
      </c>
      <c r="C192" s="55" t="s">
        <v>981</v>
      </c>
      <c r="D192" s="55" t="s">
        <v>963</v>
      </c>
      <c r="E192" s="55" t="s">
        <v>93</v>
      </c>
      <c r="F192" t="s">
        <v>2473</v>
      </c>
    </row>
    <row r="193" spans="1:9" x14ac:dyDescent="0.25">
      <c r="A193" t="s">
        <v>2758</v>
      </c>
      <c r="B193" s="54">
        <v>1912</v>
      </c>
      <c r="C193" s="55" t="s">
        <v>1377</v>
      </c>
      <c r="D193" s="55" t="s">
        <v>995</v>
      </c>
      <c r="E193" s="55" t="s">
        <v>127</v>
      </c>
      <c r="F193" t="s">
        <v>2405</v>
      </c>
      <c r="G193" t="s">
        <v>3458</v>
      </c>
    </row>
    <row r="194" spans="1:9" x14ac:dyDescent="0.25">
      <c r="A194" t="s">
        <v>2918</v>
      </c>
      <c r="B194" s="54">
        <v>10408</v>
      </c>
      <c r="C194" s="55" t="s">
        <v>1049</v>
      </c>
      <c r="D194" s="55" t="s">
        <v>995</v>
      </c>
      <c r="E194" s="55" t="s">
        <v>127</v>
      </c>
      <c r="F194" t="s">
        <v>1673</v>
      </c>
      <c r="I194">
        <v>10408</v>
      </c>
    </row>
    <row r="195" spans="1:9" x14ac:dyDescent="0.25">
      <c r="A195" t="s">
        <v>3339</v>
      </c>
      <c r="B195" s="54">
        <v>2245</v>
      </c>
      <c r="C195" s="55" t="s">
        <v>1527</v>
      </c>
      <c r="D195" s="55" t="s">
        <v>995</v>
      </c>
      <c r="E195" s="55" t="s">
        <v>131</v>
      </c>
      <c r="F195" t="s">
        <v>1930</v>
      </c>
      <c r="I195">
        <v>2245</v>
      </c>
    </row>
    <row r="196" spans="1:9" x14ac:dyDescent="0.25">
      <c r="A196" t="s">
        <v>2924</v>
      </c>
      <c r="B196" s="54">
        <v>10753</v>
      </c>
      <c r="C196" s="55" t="s">
        <v>1056</v>
      </c>
      <c r="D196" s="55" t="s">
        <v>995</v>
      </c>
      <c r="E196" s="55" t="s">
        <v>107</v>
      </c>
      <c r="F196" t="s">
        <v>2548</v>
      </c>
    </row>
    <row r="197" spans="1:9" x14ac:dyDescent="0.25">
      <c r="A197" t="s">
        <v>3346</v>
      </c>
      <c r="B197" s="54">
        <v>1636</v>
      </c>
      <c r="C197" s="55" t="s">
        <v>1535</v>
      </c>
      <c r="D197" s="55" t="s">
        <v>995</v>
      </c>
      <c r="E197" s="55" t="s">
        <v>131</v>
      </c>
      <c r="F197" t="s">
        <v>1776</v>
      </c>
      <c r="I197">
        <v>1636</v>
      </c>
    </row>
    <row r="198" spans="1:9" x14ac:dyDescent="0.25">
      <c r="A198" t="s">
        <v>3192</v>
      </c>
      <c r="B198" s="54">
        <v>1773</v>
      </c>
      <c r="C198" s="55" t="s">
        <v>1355</v>
      </c>
      <c r="D198" s="55" t="s">
        <v>995</v>
      </c>
      <c r="E198" s="55" t="s">
        <v>131</v>
      </c>
      <c r="F198" t="s">
        <v>1660</v>
      </c>
      <c r="I198">
        <v>1773</v>
      </c>
    </row>
    <row r="199" spans="1:9" x14ac:dyDescent="0.25">
      <c r="A199" t="s">
        <v>2978</v>
      </c>
      <c r="B199" s="54">
        <v>10683</v>
      </c>
      <c r="C199" s="55" t="s">
        <v>1115</v>
      </c>
      <c r="D199" s="55" t="s">
        <v>995</v>
      </c>
      <c r="E199" s="55" t="s">
        <v>131</v>
      </c>
      <c r="F199" t="s">
        <v>2254</v>
      </c>
    </row>
    <row r="200" spans="1:9" x14ac:dyDescent="0.25">
      <c r="A200" t="s">
        <v>2888</v>
      </c>
      <c r="B200" s="54">
        <v>10490</v>
      </c>
      <c r="C200" s="55" t="s">
        <v>1015</v>
      </c>
      <c r="D200" s="55" t="s">
        <v>995</v>
      </c>
      <c r="E200" s="55" t="s">
        <v>107</v>
      </c>
      <c r="F200" t="s">
        <v>2708</v>
      </c>
    </row>
    <row r="201" spans="1:9" x14ac:dyDescent="0.25">
      <c r="A201" t="s">
        <v>3185</v>
      </c>
      <c r="B201" s="54">
        <v>1789</v>
      </c>
      <c r="C201" s="55" t="s">
        <v>1347</v>
      </c>
      <c r="D201" s="55" t="s">
        <v>995</v>
      </c>
      <c r="E201" s="55" t="s">
        <v>105</v>
      </c>
      <c r="F201" t="s">
        <v>1718</v>
      </c>
      <c r="I201">
        <v>1789</v>
      </c>
    </row>
    <row r="202" spans="1:9" x14ac:dyDescent="0.25">
      <c r="A202" t="s">
        <v>3194</v>
      </c>
      <c r="B202" s="54">
        <v>1769</v>
      </c>
      <c r="C202" s="55" t="s">
        <v>1357</v>
      </c>
      <c r="D202" s="55" t="s">
        <v>995</v>
      </c>
      <c r="E202" s="55" t="s">
        <v>591</v>
      </c>
      <c r="F202" t="s">
        <v>2329</v>
      </c>
      <c r="I202">
        <v>1769</v>
      </c>
    </row>
    <row r="203" spans="1:9" x14ac:dyDescent="0.25">
      <c r="A203" t="s">
        <v>3224</v>
      </c>
      <c r="B203" s="54">
        <v>1927</v>
      </c>
      <c r="C203" s="55" t="s">
        <v>1391</v>
      </c>
      <c r="D203" s="55" t="s">
        <v>995</v>
      </c>
      <c r="E203" s="55" t="s">
        <v>119</v>
      </c>
      <c r="F203" t="s">
        <v>1698</v>
      </c>
      <c r="I203">
        <v>1927</v>
      </c>
    </row>
    <row r="204" spans="1:9" x14ac:dyDescent="0.25">
      <c r="A204" t="s">
        <v>3362</v>
      </c>
      <c r="B204" s="54">
        <v>2236</v>
      </c>
      <c r="C204" s="55" t="s">
        <v>1560</v>
      </c>
      <c r="D204" s="55" t="s">
        <v>995</v>
      </c>
      <c r="E204" s="55" t="s">
        <v>119</v>
      </c>
      <c r="F204" t="s">
        <v>1805</v>
      </c>
      <c r="I204">
        <v>2236</v>
      </c>
    </row>
    <row r="205" spans="1:9" x14ac:dyDescent="0.25">
      <c r="A205" t="s">
        <v>3134</v>
      </c>
      <c r="B205" s="54">
        <v>1818</v>
      </c>
      <c r="C205" s="55" t="s">
        <v>1287</v>
      </c>
      <c r="D205" s="55" t="s">
        <v>995</v>
      </c>
      <c r="E205" s="55" t="s">
        <v>131</v>
      </c>
      <c r="F205" t="s">
        <v>2240</v>
      </c>
      <c r="I205">
        <v>1818</v>
      </c>
    </row>
    <row r="206" spans="1:9" x14ac:dyDescent="0.25">
      <c r="A206" t="s">
        <v>3246</v>
      </c>
      <c r="B206" s="54">
        <v>1862</v>
      </c>
      <c r="C206" s="55" t="s">
        <v>1415</v>
      </c>
      <c r="D206" s="55" t="s">
        <v>995</v>
      </c>
      <c r="E206" s="55" t="s">
        <v>103</v>
      </c>
      <c r="F206" t="s">
        <v>2453</v>
      </c>
    </row>
    <row r="207" spans="1:9" x14ac:dyDescent="0.25">
      <c r="A207" t="s">
        <v>3394</v>
      </c>
      <c r="B207" s="54">
        <v>1604</v>
      </c>
      <c r="C207" s="55" t="s">
        <v>1596</v>
      </c>
      <c r="D207" s="55" t="s">
        <v>995</v>
      </c>
      <c r="E207" s="55" t="s">
        <v>117</v>
      </c>
      <c r="F207" t="s">
        <v>2179</v>
      </c>
      <c r="I207">
        <v>1604</v>
      </c>
    </row>
    <row r="208" spans="1:9" x14ac:dyDescent="0.25">
      <c r="A208" t="s">
        <v>2939</v>
      </c>
      <c r="B208" s="54">
        <v>10436</v>
      </c>
      <c r="C208" s="55" t="s">
        <v>1073</v>
      </c>
      <c r="D208" s="55" t="s">
        <v>995</v>
      </c>
      <c r="E208" s="55" t="s">
        <v>131</v>
      </c>
      <c r="F208" t="s">
        <v>2007</v>
      </c>
    </row>
    <row r="209" spans="1:9" x14ac:dyDescent="0.25">
      <c r="A209" t="s">
        <v>3227</v>
      </c>
      <c r="B209" s="54">
        <v>1940</v>
      </c>
      <c r="C209" s="55" t="s">
        <v>1394</v>
      </c>
      <c r="D209" s="55" t="s">
        <v>995</v>
      </c>
      <c r="E209" s="55" t="s">
        <v>117</v>
      </c>
      <c r="F209" t="s">
        <v>1674</v>
      </c>
      <c r="I209">
        <v>1940</v>
      </c>
    </row>
    <row r="210" spans="1:9" x14ac:dyDescent="0.25">
      <c r="A210" t="s">
        <v>3085</v>
      </c>
      <c r="B210" s="54">
        <v>10580</v>
      </c>
      <c r="C210" s="55" t="s">
        <v>1233</v>
      </c>
      <c r="D210" s="55" t="s">
        <v>995</v>
      </c>
      <c r="E210" s="55" t="s">
        <v>135</v>
      </c>
      <c r="F210" t="s">
        <v>2572</v>
      </c>
    </row>
    <row r="211" spans="1:9" x14ac:dyDescent="0.25">
      <c r="A211" t="s">
        <v>2816</v>
      </c>
      <c r="B211" s="54">
        <v>1572</v>
      </c>
      <c r="C211" s="55" t="s">
        <v>936</v>
      </c>
      <c r="D211" s="55" t="s">
        <v>937</v>
      </c>
      <c r="E211" s="55" t="s">
        <v>135</v>
      </c>
      <c r="F211" t="s">
        <v>2683</v>
      </c>
    </row>
    <row r="212" spans="1:9" x14ac:dyDescent="0.25">
      <c r="A212" t="s">
        <v>2829</v>
      </c>
      <c r="B212" s="54">
        <v>549</v>
      </c>
      <c r="C212" s="55" t="s">
        <v>951</v>
      </c>
      <c r="D212" s="55" t="s">
        <v>942</v>
      </c>
      <c r="E212" s="55" t="s">
        <v>133</v>
      </c>
      <c r="F212" t="s">
        <v>2095</v>
      </c>
    </row>
    <row r="213" spans="1:9" x14ac:dyDescent="0.25">
      <c r="A213" t="s">
        <v>2912</v>
      </c>
      <c r="B213" s="54">
        <v>10523</v>
      </c>
      <c r="C213" s="55" t="s">
        <v>1042</v>
      </c>
      <c r="D213" s="55" t="s">
        <v>995</v>
      </c>
      <c r="E213" s="55" t="s">
        <v>95</v>
      </c>
      <c r="F213" t="s">
        <v>2132</v>
      </c>
      <c r="I213">
        <v>10523</v>
      </c>
    </row>
    <row r="214" spans="1:9" x14ac:dyDescent="0.25">
      <c r="A214" t="s">
        <v>3354</v>
      </c>
      <c r="B214" s="54">
        <v>1696</v>
      </c>
      <c r="C214" s="55" t="s">
        <v>1545</v>
      </c>
      <c r="D214" s="55" t="s">
        <v>995</v>
      </c>
      <c r="E214" s="55" t="s">
        <v>93</v>
      </c>
      <c r="F214" t="s">
        <v>2262</v>
      </c>
      <c r="I214">
        <v>1696</v>
      </c>
    </row>
    <row r="215" spans="1:9" x14ac:dyDescent="0.25">
      <c r="A215" t="s">
        <v>3171</v>
      </c>
      <c r="B215" s="54">
        <v>1743</v>
      </c>
      <c r="C215" s="55" t="s">
        <v>1330</v>
      </c>
      <c r="D215" s="55" t="s">
        <v>995</v>
      </c>
      <c r="E215" s="55" t="s">
        <v>93</v>
      </c>
      <c r="F215" t="s">
        <v>2262</v>
      </c>
      <c r="I215">
        <v>1743</v>
      </c>
    </row>
    <row r="216" spans="1:9" x14ac:dyDescent="0.25">
      <c r="A216" t="s">
        <v>3187</v>
      </c>
      <c r="B216" s="54">
        <v>1786</v>
      </c>
      <c r="C216" s="55" t="s">
        <v>1349</v>
      </c>
      <c r="D216" s="55" t="s">
        <v>995</v>
      </c>
      <c r="E216" s="55" t="s">
        <v>93</v>
      </c>
      <c r="F216" t="s">
        <v>2262</v>
      </c>
      <c r="I216">
        <v>1786</v>
      </c>
    </row>
    <row r="217" spans="1:9" x14ac:dyDescent="0.25">
      <c r="A217" t="s">
        <v>3226</v>
      </c>
      <c r="B217" s="54">
        <v>1928</v>
      </c>
      <c r="C217" s="55" t="s">
        <v>1393</v>
      </c>
      <c r="D217" s="55" t="s">
        <v>995</v>
      </c>
      <c r="E217" s="55" t="s">
        <v>137</v>
      </c>
      <c r="F217" t="s">
        <v>2560</v>
      </c>
      <c r="I217">
        <v>1928</v>
      </c>
    </row>
    <row r="218" spans="1:9" x14ac:dyDescent="0.25">
      <c r="A218" t="s">
        <v>3291</v>
      </c>
      <c r="B218" s="54">
        <v>2260</v>
      </c>
      <c r="C218" s="55" t="s">
        <v>1468</v>
      </c>
      <c r="D218" s="55" t="s">
        <v>995</v>
      </c>
      <c r="E218" s="55" t="s">
        <v>105</v>
      </c>
      <c r="F218" t="s">
        <v>2376</v>
      </c>
      <c r="I218">
        <v>2260</v>
      </c>
    </row>
    <row r="219" spans="1:9" x14ac:dyDescent="0.25">
      <c r="A219" t="s">
        <v>3132</v>
      </c>
      <c r="B219" s="54">
        <v>695</v>
      </c>
      <c r="C219" s="55" t="s">
        <v>1284</v>
      </c>
      <c r="D219" s="55" t="s">
        <v>995</v>
      </c>
      <c r="E219" s="55" t="s">
        <v>91</v>
      </c>
      <c r="F219" t="s">
        <v>2366</v>
      </c>
      <c r="I219">
        <v>695</v>
      </c>
    </row>
    <row r="220" spans="1:9" x14ac:dyDescent="0.25">
      <c r="A220" t="s">
        <v>2781</v>
      </c>
      <c r="B220" s="54">
        <v>1345</v>
      </c>
      <c r="C220" s="55" t="s">
        <v>1521</v>
      </c>
      <c r="D220" s="55" t="s">
        <v>995</v>
      </c>
      <c r="E220" s="55" t="s">
        <v>91</v>
      </c>
      <c r="F220" t="s">
        <v>2657</v>
      </c>
      <c r="G220" t="s">
        <v>3458</v>
      </c>
      <c r="I220">
        <v>1345</v>
      </c>
    </row>
    <row r="221" spans="1:9" x14ac:dyDescent="0.25">
      <c r="A221" t="s">
        <v>3381</v>
      </c>
      <c r="B221" s="54">
        <v>1573</v>
      </c>
      <c r="C221" s="55" t="s">
        <v>1579</v>
      </c>
      <c r="D221" s="55" t="s">
        <v>995</v>
      </c>
      <c r="E221" s="55" t="s">
        <v>91</v>
      </c>
      <c r="F221" t="s">
        <v>2361</v>
      </c>
      <c r="I221">
        <v>1573</v>
      </c>
    </row>
    <row r="222" spans="1:9" x14ac:dyDescent="0.25">
      <c r="A222" t="s">
        <v>2825</v>
      </c>
      <c r="B222" s="54">
        <v>10468</v>
      </c>
      <c r="C222" s="55" t="s">
        <v>947</v>
      </c>
      <c r="D222" s="55" t="s">
        <v>942</v>
      </c>
      <c r="E222" s="55" t="s">
        <v>131</v>
      </c>
      <c r="F222" t="s">
        <v>2335</v>
      </c>
    </row>
    <row r="223" spans="1:9" x14ac:dyDescent="0.25">
      <c r="A223" t="s">
        <v>3255</v>
      </c>
      <c r="B223" s="54">
        <v>1978</v>
      </c>
      <c r="C223" s="55" t="s">
        <v>1426</v>
      </c>
      <c r="D223" s="55" t="s">
        <v>995</v>
      </c>
      <c r="E223" s="55" t="s">
        <v>107</v>
      </c>
      <c r="F223" t="s">
        <v>2623</v>
      </c>
      <c r="H223">
        <v>1978</v>
      </c>
      <c r="I223">
        <v>1978</v>
      </c>
    </row>
    <row r="224" spans="1:9" x14ac:dyDescent="0.25">
      <c r="A224" t="s">
        <v>2736</v>
      </c>
      <c r="B224" s="54">
        <v>365</v>
      </c>
      <c r="C224" s="55" t="s">
        <v>1178</v>
      </c>
      <c r="D224" s="55" t="s">
        <v>995</v>
      </c>
      <c r="E224" s="55" t="s">
        <v>115</v>
      </c>
      <c r="F224" t="s">
        <v>1622</v>
      </c>
      <c r="G224" t="s">
        <v>2716</v>
      </c>
      <c r="I224">
        <v>365</v>
      </c>
    </row>
    <row r="225" spans="1:9" x14ac:dyDescent="0.25">
      <c r="A225" t="s">
        <v>3370</v>
      </c>
      <c r="B225" s="54">
        <v>1589</v>
      </c>
      <c r="C225" s="55" t="s">
        <v>1568</v>
      </c>
      <c r="D225" s="55" t="s">
        <v>995</v>
      </c>
      <c r="E225" s="55" t="s">
        <v>123</v>
      </c>
      <c r="F225" t="s">
        <v>1986</v>
      </c>
      <c r="I225">
        <v>1589</v>
      </c>
    </row>
    <row r="226" spans="1:9" x14ac:dyDescent="0.25">
      <c r="A226" t="s">
        <v>3296</v>
      </c>
      <c r="B226" s="54">
        <v>2268</v>
      </c>
      <c r="C226" s="55" t="s">
        <v>1473</v>
      </c>
      <c r="D226" s="55" t="s">
        <v>995</v>
      </c>
      <c r="E226" s="55" t="s">
        <v>133</v>
      </c>
      <c r="F226" t="s">
        <v>1691</v>
      </c>
      <c r="I226">
        <v>2268</v>
      </c>
    </row>
    <row r="227" spans="1:9" x14ac:dyDescent="0.25">
      <c r="A227" t="s">
        <v>2905</v>
      </c>
      <c r="B227" s="54">
        <v>10512</v>
      </c>
      <c r="C227" s="55" t="s">
        <v>1034</v>
      </c>
      <c r="D227" s="55" t="s">
        <v>995</v>
      </c>
      <c r="E227" s="55" t="s">
        <v>105</v>
      </c>
      <c r="F227" t="s">
        <v>2617</v>
      </c>
      <c r="I227">
        <v>10512</v>
      </c>
    </row>
    <row r="228" spans="1:9" x14ac:dyDescent="0.25">
      <c r="A228" t="s">
        <v>3197</v>
      </c>
      <c r="B228" s="54">
        <v>2121</v>
      </c>
      <c r="C228" s="55" t="s">
        <v>1360</v>
      </c>
      <c r="D228" s="55" t="s">
        <v>995</v>
      </c>
      <c r="E228" s="55" t="s">
        <v>105</v>
      </c>
      <c r="F228" t="s">
        <v>2577</v>
      </c>
      <c r="I228">
        <v>2121</v>
      </c>
    </row>
    <row r="229" spans="1:9" x14ac:dyDescent="0.25">
      <c r="A229" t="s">
        <v>2779</v>
      </c>
      <c r="B229" s="54">
        <v>1343</v>
      </c>
      <c r="C229" s="55" t="s">
        <v>1511</v>
      </c>
      <c r="D229" s="55" t="s">
        <v>995</v>
      </c>
      <c r="E229" s="55" t="s">
        <v>119</v>
      </c>
      <c r="F229" t="s">
        <v>2395</v>
      </c>
      <c r="G229" t="s">
        <v>3458</v>
      </c>
      <c r="I229">
        <v>1343</v>
      </c>
    </row>
    <row r="230" spans="1:9" x14ac:dyDescent="0.25">
      <c r="A230" t="s">
        <v>3189</v>
      </c>
      <c r="B230" s="54">
        <v>2120</v>
      </c>
      <c r="C230" s="55" t="s">
        <v>1351</v>
      </c>
      <c r="D230" s="55" t="s">
        <v>995</v>
      </c>
      <c r="E230" s="55" t="s">
        <v>105</v>
      </c>
      <c r="F230" t="s">
        <v>2195</v>
      </c>
      <c r="I230">
        <v>2120</v>
      </c>
    </row>
    <row r="231" spans="1:9" x14ac:dyDescent="0.25">
      <c r="A231" t="s">
        <v>3214</v>
      </c>
      <c r="B231" s="54">
        <v>1975</v>
      </c>
      <c r="C231" s="55" t="s">
        <v>1379</v>
      </c>
      <c r="D231" s="55" t="s">
        <v>995</v>
      </c>
      <c r="E231" s="55" t="s">
        <v>135</v>
      </c>
      <c r="F231" t="s">
        <v>2581</v>
      </c>
      <c r="H231">
        <v>1975</v>
      </c>
    </row>
    <row r="232" spans="1:9" x14ac:dyDescent="0.25">
      <c r="A232" t="s">
        <v>2910</v>
      </c>
      <c r="B232" s="54">
        <v>10541</v>
      </c>
      <c r="C232" s="55" t="s">
        <v>1039</v>
      </c>
      <c r="D232" s="55" t="s">
        <v>995</v>
      </c>
      <c r="E232" s="55" t="s">
        <v>133</v>
      </c>
      <c r="F232" t="s">
        <v>2631</v>
      </c>
      <c r="I232">
        <v>10541</v>
      </c>
    </row>
    <row r="233" spans="1:9" x14ac:dyDescent="0.25">
      <c r="A233" t="s">
        <v>2891</v>
      </c>
      <c r="B233" s="54">
        <v>10545</v>
      </c>
      <c r="C233" s="55" t="s">
        <v>1019</v>
      </c>
      <c r="D233" s="55" t="s">
        <v>995</v>
      </c>
      <c r="E233" s="55" t="s">
        <v>131</v>
      </c>
      <c r="F233" t="s">
        <v>2403</v>
      </c>
    </row>
    <row r="234" spans="1:9" x14ac:dyDescent="0.25">
      <c r="A234" t="s">
        <v>3115</v>
      </c>
      <c r="B234" s="54">
        <v>684</v>
      </c>
      <c r="C234" s="55" t="s">
        <v>1263</v>
      </c>
      <c r="D234" s="55" t="s">
        <v>995</v>
      </c>
      <c r="E234" s="55" t="s">
        <v>103</v>
      </c>
      <c r="F234" t="s">
        <v>1630</v>
      </c>
    </row>
    <row r="235" spans="1:9" x14ac:dyDescent="0.25">
      <c r="A235" t="s">
        <v>2854</v>
      </c>
      <c r="B235" s="54">
        <v>1865</v>
      </c>
      <c r="C235" s="55" t="s">
        <v>978</v>
      </c>
      <c r="D235" s="55" t="s">
        <v>963</v>
      </c>
      <c r="E235" s="55" t="s">
        <v>111</v>
      </c>
      <c r="F235" t="s">
        <v>2511</v>
      </c>
    </row>
    <row r="236" spans="1:9" x14ac:dyDescent="0.25">
      <c r="A236" t="s">
        <v>3371</v>
      </c>
      <c r="B236" s="54">
        <v>1588</v>
      </c>
      <c r="C236" s="55" t="s">
        <v>1569</v>
      </c>
      <c r="D236" s="55" t="s">
        <v>995</v>
      </c>
      <c r="E236" s="55" t="s">
        <v>107</v>
      </c>
      <c r="F236" t="s">
        <v>1758</v>
      </c>
      <c r="I236">
        <v>1588</v>
      </c>
    </row>
    <row r="237" spans="1:9" x14ac:dyDescent="0.25">
      <c r="A237" t="s">
        <v>2796</v>
      </c>
      <c r="B237" s="54">
        <v>1620</v>
      </c>
      <c r="C237" s="55" t="s">
        <v>1587</v>
      </c>
      <c r="D237" s="55" t="s">
        <v>995</v>
      </c>
      <c r="E237" s="55" t="s">
        <v>89</v>
      </c>
      <c r="F237" t="s">
        <v>1757</v>
      </c>
      <c r="G237" t="s">
        <v>3458</v>
      </c>
      <c r="I237">
        <v>1620</v>
      </c>
    </row>
    <row r="238" spans="1:9" x14ac:dyDescent="0.25">
      <c r="A238" t="s">
        <v>3073</v>
      </c>
      <c r="B238" s="54">
        <v>10578</v>
      </c>
      <c r="C238" s="55" t="s">
        <v>1220</v>
      </c>
      <c r="D238" s="55" t="s">
        <v>995</v>
      </c>
      <c r="E238" s="55" t="s">
        <v>107</v>
      </c>
      <c r="F238" t="s">
        <v>1707</v>
      </c>
      <c r="I238">
        <v>10578</v>
      </c>
    </row>
    <row r="239" spans="1:9" x14ac:dyDescent="0.25">
      <c r="A239" t="s">
        <v>3122</v>
      </c>
      <c r="B239" s="54">
        <v>10619</v>
      </c>
      <c r="C239" s="55" t="s">
        <v>1270</v>
      </c>
      <c r="D239" s="55" t="s">
        <v>995</v>
      </c>
      <c r="E239" s="55" t="s">
        <v>131</v>
      </c>
      <c r="F239" t="s">
        <v>2520</v>
      </c>
    </row>
    <row r="240" spans="1:9" x14ac:dyDescent="0.25">
      <c r="A240" t="s">
        <v>2805</v>
      </c>
      <c r="B240" s="54">
        <v>10763</v>
      </c>
      <c r="C240" s="55" t="s">
        <v>456</v>
      </c>
      <c r="D240" s="55" t="s">
        <v>447</v>
      </c>
      <c r="E240" s="55" t="s">
        <v>131</v>
      </c>
      <c r="F240" t="s">
        <v>2085</v>
      </c>
    </row>
    <row r="241" spans="1:9" x14ac:dyDescent="0.25">
      <c r="A241" t="s">
        <v>3167</v>
      </c>
      <c r="B241" s="54">
        <v>2116</v>
      </c>
      <c r="C241" s="55" t="s">
        <v>1325</v>
      </c>
      <c r="D241" s="55" t="s">
        <v>995</v>
      </c>
      <c r="E241" s="55" t="s">
        <v>591</v>
      </c>
      <c r="F241" t="s">
        <v>2326</v>
      </c>
    </row>
    <row r="242" spans="1:9" x14ac:dyDescent="0.25">
      <c r="A242" t="s">
        <v>3348</v>
      </c>
      <c r="B242" s="54">
        <v>1633</v>
      </c>
      <c r="C242" s="55" t="s">
        <v>1538</v>
      </c>
      <c r="D242" s="55" t="s">
        <v>995</v>
      </c>
      <c r="E242" s="55" t="s">
        <v>107</v>
      </c>
      <c r="F242" t="s">
        <v>2622</v>
      </c>
      <c r="I242">
        <v>1633</v>
      </c>
    </row>
    <row r="243" spans="1:9" x14ac:dyDescent="0.25">
      <c r="A243" t="s">
        <v>2724</v>
      </c>
      <c r="B243" s="54">
        <v>10519</v>
      </c>
      <c r="C243" s="55" t="s">
        <v>1040</v>
      </c>
      <c r="D243" s="55" t="s">
        <v>995</v>
      </c>
      <c r="E243" s="55" t="s">
        <v>119</v>
      </c>
      <c r="F243" t="s">
        <v>1653</v>
      </c>
      <c r="G243" t="s">
        <v>3458</v>
      </c>
      <c r="I243">
        <v>10519</v>
      </c>
    </row>
    <row r="244" spans="1:9" x14ac:dyDescent="0.25">
      <c r="A244" t="s">
        <v>2824</v>
      </c>
      <c r="B244" s="54">
        <v>10471</v>
      </c>
      <c r="C244" s="55" t="s">
        <v>946</v>
      </c>
      <c r="D244" s="55" t="s">
        <v>942</v>
      </c>
      <c r="E244" s="55" t="s">
        <v>111</v>
      </c>
      <c r="F244" t="s">
        <v>1693</v>
      </c>
    </row>
    <row r="245" spans="1:9" x14ac:dyDescent="0.25">
      <c r="A245" t="s">
        <v>2788</v>
      </c>
      <c r="B245" s="54">
        <v>1689</v>
      </c>
      <c r="C245" s="55" t="s">
        <v>1551</v>
      </c>
      <c r="D245" s="55" t="s">
        <v>995</v>
      </c>
      <c r="E245" s="55" t="s">
        <v>93</v>
      </c>
      <c r="F245" t="s">
        <v>2016</v>
      </c>
      <c r="G245" t="s">
        <v>2716</v>
      </c>
      <c r="I245">
        <v>1689</v>
      </c>
    </row>
    <row r="246" spans="1:9" x14ac:dyDescent="0.25">
      <c r="A246" t="s">
        <v>3181</v>
      </c>
      <c r="B246" s="54">
        <v>2137</v>
      </c>
      <c r="C246" s="55" t="s">
        <v>1342</v>
      </c>
      <c r="D246" s="55" t="s">
        <v>995</v>
      </c>
      <c r="E246" s="55" t="s">
        <v>107</v>
      </c>
      <c r="F246" t="s">
        <v>2424</v>
      </c>
      <c r="I246">
        <v>2137</v>
      </c>
    </row>
    <row r="247" spans="1:9" x14ac:dyDescent="0.25">
      <c r="A247" t="s">
        <v>3254</v>
      </c>
      <c r="B247" s="54">
        <v>1977</v>
      </c>
      <c r="C247" s="55" t="s">
        <v>1425</v>
      </c>
      <c r="D247" s="55" t="s">
        <v>995</v>
      </c>
      <c r="E247" s="55" t="s">
        <v>135</v>
      </c>
      <c r="F247" t="s">
        <v>2008</v>
      </c>
      <c r="H247">
        <v>1977</v>
      </c>
      <c r="I247">
        <v>1977</v>
      </c>
    </row>
    <row r="248" spans="1:9" x14ac:dyDescent="0.25">
      <c r="A248" t="s">
        <v>3268</v>
      </c>
      <c r="B248" s="54">
        <v>1985</v>
      </c>
      <c r="C248" s="55" t="s">
        <v>1439</v>
      </c>
      <c r="D248" s="55" t="s">
        <v>995</v>
      </c>
      <c r="E248" s="55" t="s">
        <v>107</v>
      </c>
      <c r="F248" t="s">
        <v>2349</v>
      </c>
      <c r="H248">
        <v>1985</v>
      </c>
      <c r="I248">
        <v>1985</v>
      </c>
    </row>
    <row r="249" spans="1:9" x14ac:dyDescent="0.25">
      <c r="A249" t="s">
        <v>3175</v>
      </c>
      <c r="B249" s="54">
        <v>1725</v>
      </c>
      <c r="C249" s="55" t="s">
        <v>1335</v>
      </c>
      <c r="D249" s="55" t="s">
        <v>995</v>
      </c>
      <c r="E249" s="55" t="s">
        <v>125</v>
      </c>
      <c r="F249" t="s">
        <v>1792</v>
      </c>
      <c r="I249">
        <v>1725</v>
      </c>
    </row>
    <row r="250" spans="1:9" x14ac:dyDescent="0.25">
      <c r="A250" t="s">
        <v>2965</v>
      </c>
      <c r="B250" s="54">
        <v>64</v>
      </c>
      <c r="C250" s="55" t="s">
        <v>1101</v>
      </c>
      <c r="D250" s="55" t="s">
        <v>995</v>
      </c>
      <c r="E250" s="55" t="s">
        <v>131</v>
      </c>
      <c r="F250" t="s">
        <v>1898</v>
      </c>
      <c r="I250">
        <v>64</v>
      </c>
    </row>
    <row r="251" spans="1:9" x14ac:dyDescent="0.25">
      <c r="A251" t="s">
        <v>3061</v>
      </c>
      <c r="B251" s="54">
        <v>756</v>
      </c>
      <c r="C251" s="55" t="s">
        <v>1206</v>
      </c>
      <c r="D251" s="55" t="s">
        <v>995</v>
      </c>
      <c r="E251" s="55" t="s">
        <v>131</v>
      </c>
      <c r="F251" t="s">
        <v>1904</v>
      </c>
      <c r="I251">
        <v>756</v>
      </c>
    </row>
    <row r="252" spans="1:9" x14ac:dyDescent="0.25">
      <c r="A252" t="s">
        <v>3014</v>
      </c>
      <c r="B252" s="54">
        <v>451</v>
      </c>
      <c r="C252" s="55" t="s">
        <v>1152</v>
      </c>
      <c r="D252" s="55" t="s">
        <v>995</v>
      </c>
      <c r="E252" s="55" t="s">
        <v>113</v>
      </c>
      <c r="F252" t="s">
        <v>2143</v>
      </c>
    </row>
    <row r="253" spans="1:9" x14ac:dyDescent="0.25">
      <c r="A253" t="s">
        <v>3397</v>
      </c>
      <c r="B253" s="54">
        <v>1601</v>
      </c>
      <c r="C253" s="55" t="s">
        <v>1599</v>
      </c>
      <c r="D253" s="55" t="s">
        <v>995</v>
      </c>
      <c r="E253" s="55" t="s">
        <v>131</v>
      </c>
      <c r="F253" t="s">
        <v>1941</v>
      </c>
      <c r="I253">
        <v>1601</v>
      </c>
    </row>
    <row r="254" spans="1:9" x14ac:dyDescent="0.25">
      <c r="A254" t="s">
        <v>3142</v>
      </c>
      <c r="B254" s="54">
        <v>2112</v>
      </c>
      <c r="C254" s="55" t="s">
        <v>1299</v>
      </c>
      <c r="D254" s="55" t="s">
        <v>995</v>
      </c>
      <c r="E254" s="55" t="s">
        <v>111</v>
      </c>
      <c r="F254" t="s">
        <v>2423</v>
      </c>
      <c r="I254">
        <v>2112</v>
      </c>
    </row>
    <row r="255" spans="1:9" x14ac:dyDescent="0.25">
      <c r="A255" t="s">
        <v>2855</v>
      </c>
      <c r="B255" s="54">
        <v>2272</v>
      </c>
      <c r="C255" s="55" t="s">
        <v>979</v>
      </c>
      <c r="D255" s="55" t="s">
        <v>963</v>
      </c>
      <c r="E255" s="55" t="s">
        <v>131</v>
      </c>
      <c r="F255" t="s">
        <v>2333</v>
      </c>
    </row>
    <row r="256" spans="1:9" x14ac:dyDescent="0.25">
      <c r="A256" t="s">
        <v>3108</v>
      </c>
      <c r="B256" s="54">
        <v>599</v>
      </c>
      <c r="C256" s="55" t="s">
        <v>1256</v>
      </c>
      <c r="D256" s="55" t="s">
        <v>995</v>
      </c>
      <c r="E256" s="55" t="s">
        <v>89</v>
      </c>
      <c r="F256" t="s">
        <v>1662</v>
      </c>
    </row>
    <row r="257" spans="1:9" x14ac:dyDescent="0.25">
      <c r="A257" t="s">
        <v>3116</v>
      </c>
      <c r="B257" s="54">
        <v>10727</v>
      </c>
      <c r="C257" s="55" t="s">
        <v>1264</v>
      </c>
      <c r="D257" s="55" t="s">
        <v>995</v>
      </c>
      <c r="E257" s="55" t="s">
        <v>121</v>
      </c>
      <c r="F257" t="s">
        <v>2167</v>
      </c>
    </row>
    <row r="258" spans="1:9" x14ac:dyDescent="0.25">
      <c r="A258" t="s">
        <v>2861</v>
      </c>
      <c r="B258" s="54">
        <v>1864</v>
      </c>
      <c r="C258" s="55" t="s">
        <v>985</v>
      </c>
      <c r="D258" s="55" t="s">
        <v>963</v>
      </c>
      <c r="E258" s="55" t="s">
        <v>131</v>
      </c>
      <c r="F258" t="s">
        <v>1976</v>
      </c>
    </row>
    <row r="259" spans="1:9" x14ac:dyDescent="0.25">
      <c r="A259" t="s">
        <v>2811</v>
      </c>
      <c r="B259" s="54">
        <v>10796</v>
      </c>
      <c r="C259" s="55" t="s">
        <v>462</v>
      </c>
      <c r="D259" s="55" t="s">
        <v>447</v>
      </c>
      <c r="E259" s="55" t="s">
        <v>133</v>
      </c>
      <c r="F259" t="s">
        <v>2290</v>
      </c>
    </row>
    <row r="260" spans="1:9" x14ac:dyDescent="0.25">
      <c r="A260" t="s">
        <v>2809</v>
      </c>
      <c r="B260" s="54">
        <v>10847</v>
      </c>
      <c r="C260" s="55" t="s">
        <v>460</v>
      </c>
      <c r="D260" s="55" t="s">
        <v>447</v>
      </c>
      <c r="E260" s="55" t="s">
        <v>133</v>
      </c>
      <c r="F260" t="s">
        <v>2290</v>
      </c>
    </row>
    <row r="261" spans="1:9" x14ac:dyDescent="0.25">
      <c r="A261" t="s">
        <v>3034</v>
      </c>
      <c r="B261" s="54">
        <v>230</v>
      </c>
      <c r="C261" s="55" t="s">
        <v>1175</v>
      </c>
      <c r="D261" s="55" t="s">
        <v>995</v>
      </c>
      <c r="E261" s="55" t="s">
        <v>105</v>
      </c>
      <c r="F261" t="s">
        <v>2412</v>
      </c>
      <c r="I261">
        <v>230</v>
      </c>
    </row>
    <row r="262" spans="1:9" x14ac:dyDescent="0.25">
      <c r="A262" t="s">
        <v>3053</v>
      </c>
      <c r="B262" s="54">
        <v>577</v>
      </c>
      <c r="C262" s="55" t="s">
        <v>1197</v>
      </c>
      <c r="D262" s="55" t="s">
        <v>995</v>
      </c>
      <c r="E262" s="55" t="s">
        <v>105</v>
      </c>
      <c r="F262" t="s">
        <v>2412</v>
      </c>
      <c r="I262">
        <v>577</v>
      </c>
    </row>
    <row r="263" spans="1:9" x14ac:dyDescent="0.25">
      <c r="A263" t="s">
        <v>3071</v>
      </c>
      <c r="B263" s="54">
        <v>10657</v>
      </c>
      <c r="C263" s="55" t="s">
        <v>1218</v>
      </c>
      <c r="D263" s="55" t="s">
        <v>995</v>
      </c>
      <c r="E263" s="55" t="s">
        <v>131</v>
      </c>
      <c r="F263" t="s">
        <v>2356</v>
      </c>
      <c r="I263">
        <v>10657</v>
      </c>
    </row>
    <row r="264" spans="1:9" x14ac:dyDescent="0.25">
      <c r="A264" t="s">
        <v>2952</v>
      </c>
      <c r="B264" s="54">
        <v>10442</v>
      </c>
      <c r="C264" s="55" t="s">
        <v>1087</v>
      </c>
      <c r="D264" s="55" t="s">
        <v>995</v>
      </c>
      <c r="E264" s="55" t="s">
        <v>135</v>
      </c>
      <c r="F264" t="s">
        <v>2506</v>
      </c>
      <c r="I264">
        <v>10442</v>
      </c>
    </row>
    <row r="265" spans="1:9" x14ac:dyDescent="0.25">
      <c r="A265" t="s">
        <v>3385</v>
      </c>
      <c r="B265" s="54">
        <v>1622</v>
      </c>
      <c r="C265" s="55" t="s">
        <v>1586</v>
      </c>
      <c r="D265" s="55" t="s">
        <v>995</v>
      </c>
      <c r="E265" s="55" t="s">
        <v>111</v>
      </c>
      <c r="F265" t="s">
        <v>1712</v>
      </c>
    </row>
    <row r="266" spans="1:9" x14ac:dyDescent="0.25">
      <c r="A266" t="s">
        <v>3017</v>
      </c>
      <c r="B266" s="54">
        <v>520</v>
      </c>
      <c r="C266" s="55" t="s">
        <v>1155</v>
      </c>
      <c r="D266" s="55" t="s">
        <v>995</v>
      </c>
      <c r="E266" s="55" t="s">
        <v>133</v>
      </c>
      <c r="F266" t="s">
        <v>2373</v>
      </c>
    </row>
    <row r="267" spans="1:9" x14ac:dyDescent="0.25">
      <c r="A267" t="s">
        <v>3249</v>
      </c>
      <c r="B267" s="54">
        <v>1852</v>
      </c>
      <c r="C267" s="55" t="s">
        <v>1419</v>
      </c>
      <c r="D267" s="55" t="s">
        <v>995</v>
      </c>
      <c r="E267" s="55" t="s">
        <v>113</v>
      </c>
      <c r="F267" t="s">
        <v>2178</v>
      </c>
      <c r="I267">
        <v>1852</v>
      </c>
    </row>
    <row r="268" spans="1:9" x14ac:dyDescent="0.25">
      <c r="A268" t="s">
        <v>3105</v>
      </c>
      <c r="B268" s="54">
        <v>10635</v>
      </c>
      <c r="C268" s="55" t="s">
        <v>1253</v>
      </c>
      <c r="D268" s="55" t="s">
        <v>995</v>
      </c>
      <c r="E268" s="55" t="s">
        <v>105</v>
      </c>
      <c r="F268" t="s">
        <v>1789</v>
      </c>
    </row>
    <row r="269" spans="1:9" x14ac:dyDescent="0.25">
      <c r="A269" t="s">
        <v>3001</v>
      </c>
      <c r="B269" s="54">
        <v>525</v>
      </c>
      <c r="C269" s="55" t="s">
        <v>1139</v>
      </c>
      <c r="D269" s="55" t="s">
        <v>995</v>
      </c>
      <c r="E269" s="55" t="s">
        <v>131</v>
      </c>
      <c r="F269" t="s">
        <v>1908</v>
      </c>
      <c r="I269">
        <v>525</v>
      </c>
    </row>
    <row r="270" spans="1:9" x14ac:dyDescent="0.25">
      <c r="A270" t="s">
        <v>2877</v>
      </c>
      <c r="B270" s="54">
        <v>10491</v>
      </c>
      <c r="C270" s="55" t="s">
        <v>1004</v>
      </c>
      <c r="D270" s="55" t="s">
        <v>995</v>
      </c>
      <c r="E270" s="55" t="s">
        <v>107</v>
      </c>
      <c r="F270" t="s">
        <v>2390</v>
      </c>
    </row>
    <row r="271" spans="1:9" x14ac:dyDescent="0.25">
      <c r="A271" t="s">
        <v>2914</v>
      </c>
      <c r="B271" s="54">
        <v>10530</v>
      </c>
      <c r="C271" s="55" t="s">
        <v>1044</v>
      </c>
      <c r="D271" s="55" t="s">
        <v>995</v>
      </c>
      <c r="E271" s="55" t="s">
        <v>131</v>
      </c>
      <c r="F271" t="s">
        <v>2348</v>
      </c>
      <c r="I271">
        <v>10530</v>
      </c>
    </row>
    <row r="272" spans="1:9" x14ac:dyDescent="0.25">
      <c r="A272" t="s">
        <v>3276</v>
      </c>
      <c r="B272" s="54">
        <v>2138</v>
      </c>
      <c r="C272" s="55" t="s">
        <v>1451</v>
      </c>
      <c r="D272" s="55" t="s">
        <v>995</v>
      </c>
      <c r="E272" s="55" t="s">
        <v>111</v>
      </c>
      <c r="F272" t="s">
        <v>2171</v>
      </c>
      <c r="I272">
        <v>2138</v>
      </c>
    </row>
    <row r="273" spans="1:9" x14ac:dyDescent="0.25">
      <c r="A273" t="s">
        <v>2876</v>
      </c>
      <c r="B273" s="54">
        <v>10492</v>
      </c>
      <c r="C273" s="55" t="s">
        <v>1003</v>
      </c>
      <c r="D273" s="55" t="s">
        <v>995</v>
      </c>
      <c r="E273" s="55" t="s">
        <v>107</v>
      </c>
      <c r="F273" t="s">
        <v>2532</v>
      </c>
    </row>
    <row r="274" spans="1:9" x14ac:dyDescent="0.25">
      <c r="A274" t="s">
        <v>3109</v>
      </c>
      <c r="B274" s="54">
        <v>597</v>
      </c>
      <c r="C274" s="55" t="s">
        <v>1257</v>
      </c>
      <c r="D274" s="55" t="s">
        <v>995</v>
      </c>
      <c r="E274" s="55" t="s">
        <v>131</v>
      </c>
      <c r="F274" t="s">
        <v>2562</v>
      </c>
    </row>
    <row r="275" spans="1:9" x14ac:dyDescent="0.25">
      <c r="A275" t="s">
        <v>2806</v>
      </c>
      <c r="B275" s="54">
        <v>10766</v>
      </c>
      <c r="C275" s="55" t="s">
        <v>457</v>
      </c>
      <c r="D275" s="55" t="s">
        <v>447</v>
      </c>
      <c r="E275" s="55" t="s">
        <v>131</v>
      </c>
      <c r="F275" t="s">
        <v>1650</v>
      </c>
    </row>
    <row r="276" spans="1:9" x14ac:dyDescent="0.25">
      <c r="A276" t="s">
        <v>2902</v>
      </c>
      <c r="B276" s="54">
        <v>926</v>
      </c>
      <c r="C276" s="55" t="s">
        <v>1031</v>
      </c>
      <c r="D276" s="55" t="s">
        <v>995</v>
      </c>
      <c r="E276" s="55" t="s">
        <v>133</v>
      </c>
      <c r="F276" t="s">
        <v>2301</v>
      </c>
      <c r="I276">
        <v>926</v>
      </c>
    </row>
    <row r="277" spans="1:9" x14ac:dyDescent="0.25">
      <c r="A277" t="s">
        <v>2938</v>
      </c>
      <c r="B277" s="54">
        <v>10389</v>
      </c>
      <c r="C277" s="55" t="s">
        <v>1072</v>
      </c>
      <c r="D277" s="55" t="s">
        <v>995</v>
      </c>
      <c r="E277" s="55" t="s">
        <v>131</v>
      </c>
      <c r="F277" t="s">
        <v>1677</v>
      </c>
      <c r="I277">
        <v>10389</v>
      </c>
    </row>
    <row r="278" spans="1:9" x14ac:dyDescent="0.25">
      <c r="A278" t="s">
        <v>3284</v>
      </c>
      <c r="B278" s="54">
        <v>1456</v>
      </c>
      <c r="C278" s="55" t="s">
        <v>1461</v>
      </c>
      <c r="D278" s="55" t="s">
        <v>995</v>
      </c>
      <c r="E278" s="55" t="s">
        <v>131</v>
      </c>
      <c r="F278" t="s">
        <v>2072</v>
      </c>
      <c r="I278">
        <v>1456</v>
      </c>
    </row>
    <row r="279" spans="1:9" x14ac:dyDescent="0.25">
      <c r="A279" t="s">
        <v>3242</v>
      </c>
      <c r="B279" s="54">
        <v>1879</v>
      </c>
      <c r="C279" s="55" t="s">
        <v>1411</v>
      </c>
      <c r="D279" s="55" t="s">
        <v>995</v>
      </c>
      <c r="E279" s="55" t="s">
        <v>131</v>
      </c>
      <c r="F279" t="s">
        <v>2347</v>
      </c>
      <c r="I279">
        <v>1879</v>
      </c>
    </row>
    <row r="280" spans="1:9" x14ac:dyDescent="0.25">
      <c r="A280" t="s">
        <v>2986</v>
      </c>
      <c r="B280" s="54">
        <v>390</v>
      </c>
      <c r="C280" s="55" t="s">
        <v>1123</v>
      </c>
      <c r="D280" s="55" t="s">
        <v>995</v>
      </c>
      <c r="E280" s="55" t="s">
        <v>93</v>
      </c>
      <c r="F280" t="s">
        <v>2109</v>
      </c>
    </row>
    <row r="281" spans="1:9" x14ac:dyDescent="0.25">
      <c r="A281" t="s">
        <v>3047</v>
      </c>
      <c r="B281" s="54">
        <v>10694</v>
      </c>
      <c r="C281" s="55" t="s">
        <v>1191</v>
      </c>
      <c r="D281" s="55" t="s">
        <v>995</v>
      </c>
      <c r="E281" s="55" t="s">
        <v>113</v>
      </c>
      <c r="F281" t="s">
        <v>1988</v>
      </c>
    </row>
    <row r="282" spans="1:9" x14ac:dyDescent="0.25">
      <c r="A282" t="s">
        <v>3070</v>
      </c>
      <c r="B282" s="54">
        <v>170</v>
      </c>
      <c r="C282" s="55" t="s">
        <v>1217</v>
      </c>
      <c r="D282" s="55" t="s">
        <v>995</v>
      </c>
      <c r="E282" s="55" t="s">
        <v>107</v>
      </c>
      <c r="F282" t="s">
        <v>1887</v>
      </c>
    </row>
    <row r="283" spans="1:9" x14ac:dyDescent="0.25">
      <c r="A283" t="s">
        <v>3386</v>
      </c>
      <c r="B283" s="54">
        <v>1619</v>
      </c>
      <c r="C283" s="55" t="s">
        <v>1588</v>
      </c>
      <c r="D283" s="55" t="s">
        <v>995</v>
      </c>
      <c r="E283" s="55" t="s">
        <v>89</v>
      </c>
      <c r="F283" t="s">
        <v>2137</v>
      </c>
      <c r="I283">
        <v>1619</v>
      </c>
    </row>
    <row r="284" spans="1:9" x14ac:dyDescent="0.25">
      <c r="A284" t="s">
        <v>2792</v>
      </c>
      <c r="B284" s="54">
        <v>2141</v>
      </c>
      <c r="C284" s="55" t="s">
        <v>1557</v>
      </c>
      <c r="D284" s="55" t="s">
        <v>995</v>
      </c>
      <c r="E284" s="55" t="s">
        <v>123</v>
      </c>
      <c r="F284" t="s">
        <v>2285</v>
      </c>
      <c r="G284" t="s">
        <v>2716</v>
      </c>
      <c r="I284">
        <v>2141</v>
      </c>
    </row>
    <row r="285" spans="1:9" x14ac:dyDescent="0.25">
      <c r="A285" t="s">
        <v>3388</v>
      </c>
      <c r="B285" s="54">
        <v>1595</v>
      </c>
      <c r="C285" s="55" t="s">
        <v>1590</v>
      </c>
      <c r="D285" s="55" t="s">
        <v>995</v>
      </c>
      <c r="E285" s="55" t="s">
        <v>135</v>
      </c>
      <c r="F285" t="s">
        <v>2027</v>
      </c>
      <c r="I285">
        <v>1595</v>
      </c>
    </row>
    <row r="286" spans="1:9" x14ac:dyDescent="0.25">
      <c r="A286" t="s">
        <v>2875</v>
      </c>
      <c r="B286" s="54">
        <v>10493</v>
      </c>
      <c r="C286" s="55" t="s">
        <v>1002</v>
      </c>
      <c r="D286" s="55" t="s">
        <v>995</v>
      </c>
      <c r="E286" s="55" t="s">
        <v>91</v>
      </c>
      <c r="F286" t="s">
        <v>1666</v>
      </c>
      <c r="I286">
        <v>10493</v>
      </c>
    </row>
    <row r="287" spans="1:9" x14ac:dyDescent="0.25">
      <c r="A287" t="s">
        <v>3104</v>
      </c>
      <c r="B287" s="54">
        <v>10648</v>
      </c>
      <c r="C287" s="55" t="s">
        <v>1252</v>
      </c>
      <c r="D287" s="55" t="s">
        <v>995</v>
      </c>
      <c r="E287" s="55" t="s">
        <v>107</v>
      </c>
      <c r="F287" t="s">
        <v>1952</v>
      </c>
    </row>
    <row r="288" spans="1:9" x14ac:dyDescent="0.25">
      <c r="A288" t="s">
        <v>3057</v>
      </c>
      <c r="B288" s="54">
        <v>10598</v>
      </c>
      <c r="C288" s="55" t="s">
        <v>1202</v>
      </c>
      <c r="D288" s="55" t="s">
        <v>995</v>
      </c>
      <c r="E288" s="55" t="s">
        <v>137</v>
      </c>
      <c r="F288" t="s">
        <v>1625</v>
      </c>
      <c r="I288">
        <v>10598</v>
      </c>
    </row>
    <row r="289" spans="1:9" x14ac:dyDescent="0.25">
      <c r="A289" t="s">
        <v>2842</v>
      </c>
      <c r="B289" s="54">
        <v>2131</v>
      </c>
      <c r="C289" s="55" t="s">
        <v>965</v>
      </c>
      <c r="D289" s="55" t="s">
        <v>963</v>
      </c>
      <c r="E289" s="55" t="s">
        <v>131</v>
      </c>
      <c r="F289" t="s">
        <v>1688</v>
      </c>
    </row>
    <row r="290" spans="1:9" x14ac:dyDescent="0.25">
      <c r="A290" t="s">
        <v>2868</v>
      </c>
      <c r="B290" s="54">
        <v>1860</v>
      </c>
      <c r="C290" s="55" t="s">
        <v>993</v>
      </c>
      <c r="D290" s="55" t="s">
        <v>963</v>
      </c>
      <c r="E290" s="55" t="s">
        <v>131</v>
      </c>
      <c r="F290" t="s">
        <v>1684</v>
      </c>
    </row>
    <row r="291" spans="1:9" x14ac:dyDescent="0.25">
      <c r="A291" t="s">
        <v>2907</v>
      </c>
      <c r="B291" s="54">
        <v>121</v>
      </c>
      <c r="C291" s="55" t="s">
        <v>1036</v>
      </c>
      <c r="D291" s="55" t="s">
        <v>995</v>
      </c>
      <c r="E291" s="55" t="s">
        <v>111</v>
      </c>
      <c r="F291" t="s">
        <v>1609</v>
      </c>
    </row>
    <row r="292" spans="1:9" x14ac:dyDescent="0.25">
      <c r="A292" t="s">
        <v>2845</v>
      </c>
      <c r="B292" s="54">
        <v>1353</v>
      </c>
      <c r="C292" s="55" t="s">
        <v>968</v>
      </c>
      <c r="D292" s="55" t="s">
        <v>963</v>
      </c>
      <c r="E292" s="55" t="s">
        <v>91</v>
      </c>
      <c r="F292" t="s">
        <v>1896</v>
      </c>
    </row>
    <row r="293" spans="1:9" x14ac:dyDescent="0.25">
      <c r="A293" t="s">
        <v>2869</v>
      </c>
      <c r="B293" s="54">
        <v>10728</v>
      </c>
      <c r="C293" s="55" t="s">
        <v>994</v>
      </c>
      <c r="D293" s="55" t="s">
        <v>995</v>
      </c>
      <c r="E293" s="55" t="s">
        <v>121</v>
      </c>
      <c r="F293" t="s">
        <v>2145</v>
      </c>
    </row>
    <row r="294" spans="1:9" x14ac:dyDescent="0.25">
      <c r="A294" t="s">
        <v>3120</v>
      </c>
      <c r="B294" s="54">
        <v>709</v>
      </c>
      <c r="C294" s="55" t="s">
        <v>1268</v>
      </c>
      <c r="D294" s="55" t="s">
        <v>995</v>
      </c>
      <c r="E294" s="55" t="s">
        <v>131</v>
      </c>
      <c r="F294" t="s">
        <v>2679</v>
      </c>
    </row>
    <row r="295" spans="1:9" x14ac:dyDescent="0.25">
      <c r="A295" t="s">
        <v>2749</v>
      </c>
      <c r="B295" s="54">
        <v>2016</v>
      </c>
      <c r="C295" s="55" t="s">
        <v>1289</v>
      </c>
      <c r="D295" s="55" t="s">
        <v>995</v>
      </c>
      <c r="E295" s="55" t="s">
        <v>591</v>
      </c>
      <c r="F295" t="s">
        <v>2328</v>
      </c>
      <c r="G295" t="s">
        <v>2716</v>
      </c>
      <c r="H295">
        <v>2016</v>
      </c>
      <c r="I295">
        <v>2016</v>
      </c>
    </row>
    <row r="296" spans="1:9" x14ac:dyDescent="0.25">
      <c r="A296" t="s">
        <v>3113</v>
      </c>
      <c r="B296" s="54">
        <v>585</v>
      </c>
      <c r="C296" s="55" t="s">
        <v>1261</v>
      </c>
      <c r="D296" s="55" t="s">
        <v>995</v>
      </c>
      <c r="E296" s="55" t="s">
        <v>131</v>
      </c>
      <c r="F296" t="s">
        <v>2276</v>
      </c>
    </row>
    <row r="297" spans="1:9" x14ac:dyDescent="0.25">
      <c r="A297" t="s">
        <v>3011</v>
      </c>
      <c r="B297" s="54">
        <v>10669</v>
      </c>
      <c r="C297" s="55" t="s">
        <v>1149</v>
      </c>
      <c r="D297" s="55" t="s">
        <v>995</v>
      </c>
      <c r="E297" s="55" t="s">
        <v>113</v>
      </c>
      <c r="F297" t="s">
        <v>1645</v>
      </c>
    </row>
    <row r="298" spans="1:9" x14ac:dyDescent="0.25">
      <c r="A298" t="s">
        <v>2987</v>
      </c>
      <c r="B298" s="54">
        <v>10671</v>
      </c>
      <c r="C298" s="55" t="s">
        <v>1124</v>
      </c>
      <c r="D298" s="55" t="s">
        <v>995</v>
      </c>
      <c r="E298" s="55" t="s">
        <v>131</v>
      </c>
      <c r="F298" t="s">
        <v>1723</v>
      </c>
    </row>
    <row r="299" spans="1:9" x14ac:dyDescent="0.25">
      <c r="A299" t="s">
        <v>3219</v>
      </c>
      <c r="B299" s="54">
        <v>1959</v>
      </c>
      <c r="C299" s="55" t="s">
        <v>1385</v>
      </c>
      <c r="D299" s="55" t="s">
        <v>995</v>
      </c>
      <c r="E299" s="55" t="s">
        <v>131</v>
      </c>
      <c r="F299" t="s">
        <v>2410</v>
      </c>
      <c r="I299">
        <v>1959</v>
      </c>
    </row>
    <row r="300" spans="1:9" x14ac:dyDescent="0.25">
      <c r="A300" t="s">
        <v>3217</v>
      </c>
      <c r="B300" s="54">
        <v>1941</v>
      </c>
      <c r="C300" s="55" t="s">
        <v>1383</v>
      </c>
      <c r="D300" s="55" t="s">
        <v>995</v>
      </c>
      <c r="E300" s="55" t="s">
        <v>131</v>
      </c>
      <c r="F300" t="s">
        <v>2365</v>
      </c>
      <c r="I300">
        <v>1941</v>
      </c>
    </row>
    <row r="301" spans="1:9" x14ac:dyDescent="0.25">
      <c r="A301" t="s">
        <v>2882</v>
      </c>
      <c r="B301" s="54">
        <v>10480</v>
      </c>
      <c r="C301" s="55" t="s">
        <v>1009</v>
      </c>
      <c r="D301" s="55" t="s">
        <v>995</v>
      </c>
      <c r="E301" s="55" t="s">
        <v>131</v>
      </c>
      <c r="F301" t="s">
        <v>2489</v>
      </c>
    </row>
    <row r="302" spans="1:9" x14ac:dyDescent="0.25">
      <c r="A302" t="s">
        <v>3222</v>
      </c>
      <c r="B302" s="54">
        <v>1948</v>
      </c>
      <c r="C302" s="55" t="s">
        <v>1388</v>
      </c>
      <c r="D302" s="55" t="s">
        <v>995</v>
      </c>
      <c r="E302" s="55" t="s">
        <v>131</v>
      </c>
      <c r="F302" t="s">
        <v>2497</v>
      </c>
      <c r="I302">
        <v>1948</v>
      </c>
    </row>
    <row r="303" spans="1:9" x14ac:dyDescent="0.25">
      <c r="A303" t="s">
        <v>3149</v>
      </c>
      <c r="B303" s="54">
        <v>2005</v>
      </c>
      <c r="C303" s="55" t="s">
        <v>1306</v>
      </c>
      <c r="D303" s="55" t="s">
        <v>995</v>
      </c>
      <c r="E303" s="55" t="s">
        <v>137</v>
      </c>
      <c r="F303" t="s">
        <v>2670</v>
      </c>
      <c r="H303">
        <v>2005</v>
      </c>
      <c r="I303">
        <v>2005</v>
      </c>
    </row>
    <row r="304" spans="1:9" x14ac:dyDescent="0.25">
      <c r="A304" t="s">
        <v>2797</v>
      </c>
      <c r="B304" s="54">
        <v>10678</v>
      </c>
      <c r="C304" s="55" t="s">
        <v>448</v>
      </c>
      <c r="D304" s="55" t="s">
        <v>447</v>
      </c>
      <c r="E304" s="55" t="s">
        <v>107</v>
      </c>
      <c r="F304" t="s">
        <v>2256</v>
      </c>
    </row>
    <row r="305" spans="1:9" x14ac:dyDescent="0.25">
      <c r="A305" t="s">
        <v>2903</v>
      </c>
      <c r="B305" s="54">
        <v>10522</v>
      </c>
      <c r="C305" s="55" t="s">
        <v>1032</v>
      </c>
      <c r="D305" s="55" t="s">
        <v>995</v>
      </c>
      <c r="E305" s="55" t="s">
        <v>131</v>
      </c>
      <c r="F305" t="s">
        <v>2028</v>
      </c>
      <c r="I305">
        <v>10522</v>
      </c>
    </row>
    <row r="306" spans="1:9" x14ac:dyDescent="0.25">
      <c r="A306" t="s">
        <v>2828</v>
      </c>
      <c r="B306" s="54">
        <v>1766</v>
      </c>
      <c r="C306" s="55" t="s">
        <v>950</v>
      </c>
      <c r="D306" s="55" t="s">
        <v>942</v>
      </c>
      <c r="E306" s="55" t="s">
        <v>91</v>
      </c>
      <c r="F306" t="s">
        <v>2364</v>
      </c>
    </row>
    <row r="307" spans="1:9" x14ac:dyDescent="0.25">
      <c r="A307" t="s">
        <v>2820</v>
      </c>
      <c r="B307" s="54">
        <v>1745</v>
      </c>
      <c r="C307" s="55" t="s">
        <v>941</v>
      </c>
      <c r="D307" s="55" t="s">
        <v>942</v>
      </c>
      <c r="E307" s="55" t="s">
        <v>91</v>
      </c>
      <c r="F307" t="s">
        <v>2188</v>
      </c>
    </row>
    <row r="308" spans="1:9" x14ac:dyDescent="0.25">
      <c r="A308" t="s">
        <v>3166</v>
      </c>
      <c r="B308" s="54">
        <v>2013</v>
      </c>
      <c r="C308" s="55" t="s">
        <v>1323</v>
      </c>
      <c r="D308" s="55" t="s">
        <v>995</v>
      </c>
      <c r="E308" s="55" t="s">
        <v>121</v>
      </c>
      <c r="F308" t="s">
        <v>1632</v>
      </c>
      <c r="I308">
        <v>2013</v>
      </c>
    </row>
    <row r="309" spans="1:9" x14ac:dyDescent="0.25">
      <c r="A309" t="s">
        <v>3019</v>
      </c>
      <c r="B309" s="54">
        <v>293</v>
      </c>
      <c r="C309" s="55" t="s">
        <v>1157</v>
      </c>
      <c r="D309" s="55" t="s">
        <v>995</v>
      </c>
      <c r="E309" s="55" t="s">
        <v>113</v>
      </c>
      <c r="F309" t="s">
        <v>2391</v>
      </c>
      <c r="I309">
        <v>293</v>
      </c>
    </row>
    <row r="310" spans="1:9" x14ac:dyDescent="0.25">
      <c r="A310" t="s">
        <v>3010</v>
      </c>
      <c r="B310" s="54">
        <v>10666</v>
      </c>
      <c r="C310" s="55" t="s">
        <v>1148</v>
      </c>
      <c r="D310" s="55" t="s">
        <v>995</v>
      </c>
      <c r="E310" s="55" t="s">
        <v>121</v>
      </c>
      <c r="F310" t="s">
        <v>1737</v>
      </c>
      <c r="I310">
        <v>10666</v>
      </c>
    </row>
    <row r="311" spans="1:9" x14ac:dyDescent="0.25">
      <c r="A311" t="s">
        <v>2943</v>
      </c>
      <c r="B311" s="54">
        <v>10398</v>
      </c>
      <c r="C311" s="55" t="s">
        <v>1077</v>
      </c>
      <c r="D311" s="55" t="s">
        <v>995</v>
      </c>
      <c r="E311" s="55" t="s">
        <v>131</v>
      </c>
      <c r="F311" t="s">
        <v>2536</v>
      </c>
      <c r="I311">
        <v>10398</v>
      </c>
    </row>
    <row r="312" spans="1:9" x14ac:dyDescent="0.25">
      <c r="A312" t="s">
        <v>3326</v>
      </c>
      <c r="B312" s="54">
        <v>1355</v>
      </c>
      <c r="C312" s="55" t="s">
        <v>1509</v>
      </c>
      <c r="D312" s="55" t="s">
        <v>995</v>
      </c>
      <c r="E312" s="55" t="s">
        <v>107</v>
      </c>
      <c r="F312" t="s">
        <v>1763</v>
      </c>
    </row>
    <row r="313" spans="1:9" x14ac:dyDescent="0.25">
      <c r="A313" t="s">
        <v>3082</v>
      </c>
      <c r="B313" s="54">
        <v>773</v>
      </c>
      <c r="C313" s="55" t="s">
        <v>1229</v>
      </c>
      <c r="D313" s="55" t="s">
        <v>995</v>
      </c>
      <c r="E313" s="55" t="s">
        <v>105</v>
      </c>
      <c r="F313" t="s">
        <v>2608</v>
      </c>
      <c r="I313">
        <v>773</v>
      </c>
    </row>
    <row r="314" spans="1:9" x14ac:dyDescent="0.25">
      <c r="A314" t="s">
        <v>3200</v>
      </c>
      <c r="B314" s="54">
        <v>1781</v>
      </c>
      <c r="C314" s="55" t="s">
        <v>1363</v>
      </c>
      <c r="D314" s="55" t="s">
        <v>995</v>
      </c>
      <c r="E314" s="55" t="s">
        <v>133</v>
      </c>
      <c r="F314" t="s">
        <v>2084</v>
      </c>
      <c r="I314">
        <v>1781</v>
      </c>
    </row>
    <row r="315" spans="1:9" x14ac:dyDescent="0.25">
      <c r="A315" t="s">
        <v>3135</v>
      </c>
      <c r="B315" s="54">
        <v>1814</v>
      </c>
      <c r="C315" s="55" t="s">
        <v>1290</v>
      </c>
      <c r="D315" s="55" t="s">
        <v>995</v>
      </c>
      <c r="E315" s="55" t="s">
        <v>131</v>
      </c>
      <c r="F315" t="s">
        <v>1837</v>
      </c>
      <c r="I315">
        <v>1814</v>
      </c>
    </row>
    <row r="316" spans="1:9" x14ac:dyDescent="0.25">
      <c r="A316" t="s">
        <v>3031</v>
      </c>
      <c r="B316" s="54">
        <v>248</v>
      </c>
      <c r="C316" s="55" t="s">
        <v>1172</v>
      </c>
      <c r="D316" s="55" t="s">
        <v>995</v>
      </c>
      <c r="E316" s="55" t="s">
        <v>105</v>
      </c>
      <c r="F316" t="s">
        <v>2397</v>
      </c>
    </row>
    <row r="317" spans="1:9" x14ac:dyDescent="0.25">
      <c r="A317" t="s">
        <v>3283</v>
      </c>
      <c r="B317" s="54">
        <v>1433</v>
      </c>
      <c r="C317" s="55" t="s">
        <v>1460</v>
      </c>
      <c r="D317" s="55" t="s">
        <v>995</v>
      </c>
      <c r="E317" s="55" t="s">
        <v>135</v>
      </c>
      <c r="F317" t="s">
        <v>2626</v>
      </c>
    </row>
    <row r="318" spans="1:9" x14ac:dyDescent="0.25">
      <c r="A318" t="s">
        <v>3294</v>
      </c>
      <c r="B318" s="54">
        <v>2266</v>
      </c>
      <c r="C318" s="55" t="s">
        <v>1471</v>
      </c>
      <c r="D318" s="55" t="s">
        <v>995</v>
      </c>
      <c r="E318" s="55" t="s">
        <v>91</v>
      </c>
      <c r="F318" t="s">
        <v>2585</v>
      </c>
      <c r="I318">
        <v>2266</v>
      </c>
    </row>
    <row r="319" spans="1:9" x14ac:dyDescent="0.25">
      <c r="A319" t="s">
        <v>3196</v>
      </c>
      <c r="B319" s="54">
        <v>1763</v>
      </c>
      <c r="C319" s="55" t="s">
        <v>1359</v>
      </c>
      <c r="D319" s="55" t="s">
        <v>995</v>
      </c>
      <c r="E319" s="55" t="s">
        <v>131</v>
      </c>
      <c r="F319" t="s">
        <v>1892</v>
      </c>
      <c r="I319">
        <v>1763</v>
      </c>
    </row>
    <row r="320" spans="1:9" x14ac:dyDescent="0.25">
      <c r="A320" t="s">
        <v>3331</v>
      </c>
      <c r="B320" s="54">
        <v>1333</v>
      </c>
      <c r="C320" s="55" t="s">
        <v>1516</v>
      </c>
      <c r="D320" s="55" t="s">
        <v>995</v>
      </c>
      <c r="E320" s="55" t="s">
        <v>131</v>
      </c>
      <c r="F320" t="s">
        <v>2556</v>
      </c>
      <c r="I320">
        <v>1333</v>
      </c>
    </row>
    <row r="321" spans="1:9" x14ac:dyDescent="0.25">
      <c r="A321" t="s">
        <v>3328</v>
      </c>
      <c r="B321" s="54">
        <v>1337</v>
      </c>
      <c r="C321" s="55" t="s">
        <v>1513</v>
      </c>
      <c r="D321" s="55" t="s">
        <v>995</v>
      </c>
      <c r="E321" s="55" t="s">
        <v>131</v>
      </c>
      <c r="F321" t="s">
        <v>2542</v>
      </c>
      <c r="I321">
        <v>1337</v>
      </c>
    </row>
    <row r="322" spans="1:9" x14ac:dyDescent="0.25">
      <c r="A322" t="s">
        <v>3238</v>
      </c>
      <c r="B322" s="54">
        <v>1988</v>
      </c>
      <c r="C322" s="55" t="s">
        <v>1407</v>
      </c>
      <c r="D322" s="55" t="s">
        <v>995</v>
      </c>
      <c r="E322" s="55" t="s">
        <v>115</v>
      </c>
      <c r="F322" t="s">
        <v>1622</v>
      </c>
      <c r="H322">
        <v>1988</v>
      </c>
      <c r="I322">
        <v>1988</v>
      </c>
    </row>
    <row r="323" spans="1:9" x14ac:dyDescent="0.25">
      <c r="A323" t="s">
        <v>2760</v>
      </c>
      <c r="B323" s="54">
        <v>1907</v>
      </c>
      <c r="C323" s="55" t="s">
        <v>1381</v>
      </c>
      <c r="D323" s="55" t="s">
        <v>995</v>
      </c>
      <c r="E323" s="55" t="s">
        <v>115</v>
      </c>
      <c r="F323" t="s">
        <v>2340</v>
      </c>
      <c r="G323" t="s">
        <v>3458</v>
      </c>
      <c r="I323">
        <v>1907</v>
      </c>
    </row>
    <row r="324" spans="1:9" x14ac:dyDescent="0.25">
      <c r="A324" t="s">
        <v>2830</v>
      </c>
      <c r="B324" s="54">
        <v>199</v>
      </c>
      <c r="C324" s="55" t="s">
        <v>952</v>
      </c>
      <c r="D324" s="55" t="s">
        <v>942</v>
      </c>
      <c r="E324" s="55" t="s">
        <v>135</v>
      </c>
      <c r="F324" t="s">
        <v>2023</v>
      </c>
    </row>
    <row r="325" spans="1:9" x14ac:dyDescent="0.25">
      <c r="A325" t="s">
        <v>2866</v>
      </c>
      <c r="B325" s="54">
        <v>1970</v>
      </c>
      <c r="C325" s="55" t="s">
        <v>991</v>
      </c>
      <c r="D325" s="55" t="s">
        <v>963</v>
      </c>
      <c r="E325" s="55" t="s">
        <v>135</v>
      </c>
      <c r="F325" t="s">
        <v>1636</v>
      </c>
    </row>
    <row r="326" spans="1:9" x14ac:dyDescent="0.25">
      <c r="A326" t="s">
        <v>3096</v>
      </c>
      <c r="B326" s="54">
        <v>10638</v>
      </c>
      <c r="C326" s="55" t="s">
        <v>1244</v>
      </c>
      <c r="D326" s="55" t="s">
        <v>995</v>
      </c>
      <c r="E326" s="55" t="s">
        <v>117</v>
      </c>
      <c r="F326" t="s">
        <v>1781</v>
      </c>
    </row>
    <row r="327" spans="1:9" x14ac:dyDescent="0.25">
      <c r="A327" t="s">
        <v>3315</v>
      </c>
      <c r="B327" s="54">
        <v>10297</v>
      </c>
      <c r="C327" s="55" t="s">
        <v>1496</v>
      </c>
      <c r="D327" s="55" t="s">
        <v>995</v>
      </c>
      <c r="E327" s="55" t="s">
        <v>125</v>
      </c>
      <c r="F327" t="s">
        <v>2138</v>
      </c>
    </row>
    <row r="328" spans="1:9" x14ac:dyDescent="0.25">
      <c r="A328" t="s">
        <v>2872</v>
      </c>
      <c r="B328" s="54">
        <v>10500</v>
      </c>
      <c r="C328" s="55" t="s">
        <v>999</v>
      </c>
      <c r="D328" s="55" t="s">
        <v>995</v>
      </c>
      <c r="E328" s="55" t="s">
        <v>133</v>
      </c>
      <c r="F328" t="s">
        <v>2290</v>
      </c>
      <c r="I328">
        <v>10500</v>
      </c>
    </row>
    <row r="329" spans="1:9" x14ac:dyDescent="0.25">
      <c r="A329" t="s">
        <v>3188</v>
      </c>
      <c r="B329" s="54">
        <v>2118</v>
      </c>
      <c r="C329" s="55" t="s">
        <v>1350</v>
      </c>
      <c r="D329" s="55" t="s">
        <v>995</v>
      </c>
      <c r="E329" s="55" t="s">
        <v>131</v>
      </c>
      <c r="F329" t="s">
        <v>2156</v>
      </c>
      <c r="I329">
        <v>2118</v>
      </c>
    </row>
    <row r="330" spans="1:9" x14ac:dyDescent="0.25">
      <c r="A330" t="s">
        <v>2923</v>
      </c>
      <c r="B330" s="54">
        <v>10401</v>
      </c>
      <c r="C330" s="55" t="s">
        <v>1055</v>
      </c>
      <c r="D330" s="55" t="s">
        <v>995</v>
      </c>
      <c r="E330" s="55" t="s">
        <v>131</v>
      </c>
      <c r="F330" t="s">
        <v>2226</v>
      </c>
      <c r="I330">
        <v>10401</v>
      </c>
    </row>
    <row r="331" spans="1:9" x14ac:dyDescent="0.25">
      <c r="A331" t="s">
        <v>2937</v>
      </c>
      <c r="B331" s="54">
        <v>10827</v>
      </c>
      <c r="C331" s="55" t="s">
        <v>1071</v>
      </c>
      <c r="D331" s="55" t="s">
        <v>995</v>
      </c>
      <c r="E331" s="55" t="s">
        <v>135</v>
      </c>
      <c r="F331" t="s">
        <v>1649</v>
      </c>
    </row>
    <row r="332" spans="1:9" x14ac:dyDescent="0.25">
      <c r="A332" t="s">
        <v>3336</v>
      </c>
      <c r="B332" s="54">
        <v>1628</v>
      </c>
      <c r="C332" s="55" t="s">
        <v>1523</v>
      </c>
      <c r="D332" s="55" t="s">
        <v>995</v>
      </c>
      <c r="E332" s="55" t="s">
        <v>95</v>
      </c>
      <c r="F332" t="s">
        <v>2530</v>
      </c>
      <c r="I332">
        <v>1628</v>
      </c>
    </row>
    <row r="333" spans="1:9" x14ac:dyDescent="0.25">
      <c r="A333" t="s">
        <v>2945</v>
      </c>
      <c r="B333" s="54">
        <v>19</v>
      </c>
      <c r="C333" s="55" t="s">
        <v>1079</v>
      </c>
      <c r="D333" s="55" t="s">
        <v>995</v>
      </c>
      <c r="E333" s="55" t="s">
        <v>133</v>
      </c>
      <c r="F333" t="s">
        <v>1670</v>
      </c>
    </row>
    <row r="334" spans="1:9" x14ac:dyDescent="0.25">
      <c r="A334" t="s">
        <v>3039</v>
      </c>
      <c r="B334" s="54">
        <v>344</v>
      </c>
      <c r="C334" s="55" t="s">
        <v>1181</v>
      </c>
      <c r="D334" s="55" t="s">
        <v>995</v>
      </c>
      <c r="E334" s="55" t="s">
        <v>89</v>
      </c>
      <c r="F334" t="s">
        <v>2380</v>
      </c>
    </row>
    <row r="335" spans="1:9" x14ac:dyDescent="0.25">
      <c r="A335" t="s">
        <v>3042</v>
      </c>
      <c r="B335" s="54">
        <v>294</v>
      </c>
      <c r="C335" s="55" t="s">
        <v>1186</v>
      </c>
      <c r="D335" s="55" t="s">
        <v>995</v>
      </c>
      <c r="E335" s="55" t="s">
        <v>105</v>
      </c>
      <c r="F335" t="s">
        <v>2350</v>
      </c>
    </row>
    <row r="336" spans="1:9" x14ac:dyDescent="0.25">
      <c r="A336" t="s">
        <v>3157</v>
      </c>
      <c r="B336" s="54">
        <v>1821</v>
      </c>
      <c r="C336" s="55" t="s">
        <v>1314</v>
      </c>
      <c r="D336" s="55" t="s">
        <v>995</v>
      </c>
      <c r="E336" s="55" t="s">
        <v>131</v>
      </c>
      <c r="F336" t="s">
        <v>2438</v>
      </c>
      <c r="I336">
        <v>1821</v>
      </c>
    </row>
    <row r="337" spans="1:9" x14ac:dyDescent="0.25">
      <c r="A337" t="s">
        <v>2751</v>
      </c>
      <c r="B337" s="54">
        <v>1812</v>
      </c>
      <c r="C337" s="55" t="s">
        <v>1292</v>
      </c>
      <c r="D337" s="55" t="s">
        <v>995</v>
      </c>
      <c r="E337" s="55" t="s">
        <v>123</v>
      </c>
      <c r="F337" t="s">
        <v>2157</v>
      </c>
      <c r="G337" t="s">
        <v>3458</v>
      </c>
      <c r="I337">
        <v>1812</v>
      </c>
    </row>
    <row r="338" spans="1:9" x14ac:dyDescent="0.25">
      <c r="A338" t="s">
        <v>3334</v>
      </c>
      <c r="B338" s="54">
        <v>1321</v>
      </c>
      <c r="C338" s="55" t="s">
        <v>1520</v>
      </c>
      <c r="D338" s="55" t="s">
        <v>995</v>
      </c>
      <c r="E338" s="55" t="s">
        <v>131</v>
      </c>
      <c r="F338" t="s">
        <v>1866</v>
      </c>
      <c r="I338">
        <v>1321</v>
      </c>
    </row>
    <row r="339" spans="1:9" x14ac:dyDescent="0.25">
      <c r="A339" t="s">
        <v>3257</v>
      </c>
      <c r="B339" s="54">
        <v>1896</v>
      </c>
      <c r="C339" s="55" t="s">
        <v>1428</v>
      </c>
      <c r="D339" s="55" t="s">
        <v>995</v>
      </c>
      <c r="E339" s="55" t="s">
        <v>131</v>
      </c>
      <c r="F339" t="s">
        <v>2061</v>
      </c>
      <c r="I339">
        <v>1896</v>
      </c>
    </row>
    <row r="340" spans="1:9" x14ac:dyDescent="0.25">
      <c r="A340" t="s">
        <v>3063</v>
      </c>
      <c r="B340" s="54">
        <v>10312</v>
      </c>
      <c r="C340" s="55" t="s">
        <v>1208</v>
      </c>
      <c r="D340" s="55" t="s">
        <v>995</v>
      </c>
      <c r="E340" s="55" t="s">
        <v>131</v>
      </c>
      <c r="F340" t="s">
        <v>1946</v>
      </c>
      <c r="I340">
        <v>10312</v>
      </c>
    </row>
    <row r="341" spans="1:9" x14ac:dyDescent="0.25">
      <c r="A341" t="s">
        <v>3180</v>
      </c>
      <c r="B341" s="54">
        <v>2135</v>
      </c>
      <c r="C341" s="55" t="s">
        <v>1340</v>
      </c>
      <c r="D341" s="55" t="s">
        <v>995</v>
      </c>
      <c r="E341" s="55" t="s">
        <v>135</v>
      </c>
      <c r="F341" t="s">
        <v>2022</v>
      </c>
      <c r="I341">
        <v>2135</v>
      </c>
    </row>
    <row r="342" spans="1:9" x14ac:dyDescent="0.25">
      <c r="A342" t="s">
        <v>2870</v>
      </c>
      <c r="B342" s="54">
        <v>10502</v>
      </c>
      <c r="C342" s="55" t="s">
        <v>997</v>
      </c>
      <c r="D342" s="55" t="s">
        <v>995</v>
      </c>
      <c r="E342" s="55" t="s">
        <v>131</v>
      </c>
      <c r="F342" t="s">
        <v>1940</v>
      </c>
    </row>
    <row r="343" spans="1:9" x14ac:dyDescent="0.25">
      <c r="A343" t="s">
        <v>3309</v>
      </c>
      <c r="B343" s="54">
        <v>10247</v>
      </c>
      <c r="C343" s="55" t="s">
        <v>1488</v>
      </c>
      <c r="D343" s="55" t="s">
        <v>995</v>
      </c>
      <c r="E343" s="55" t="s">
        <v>131</v>
      </c>
      <c r="F343" t="s">
        <v>1919</v>
      </c>
      <c r="I343">
        <v>10247</v>
      </c>
    </row>
    <row r="344" spans="1:9" x14ac:dyDescent="0.25">
      <c r="A344" t="s">
        <v>3121</v>
      </c>
      <c r="B344" s="54">
        <v>10618</v>
      </c>
      <c r="C344" s="55" t="s">
        <v>1269</v>
      </c>
      <c r="D344" s="55" t="s">
        <v>995</v>
      </c>
      <c r="E344" s="55" t="s">
        <v>93</v>
      </c>
      <c r="F344" t="s">
        <v>1628</v>
      </c>
    </row>
    <row r="345" spans="1:9" x14ac:dyDescent="0.25">
      <c r="A345" t="s">
        <v>3089</v>
      </c>
      <c r="B345" s="54">
        <v>10608</v>
      </c>
      <c r="C345" s="55" t="s">
        <v>1237</v>
      </c>
      <c r="D345" s="55" t="s">
        <v>995</v>
      </c>
      <c r="E345" s="55" t="s">
        <v>135</v>
      </c>
      <c r="F345" t="s">
        <v>1949</v>
      </c>
    </row>
    <row r="346" spans="1:9" x14ac:dyDescent="0.25">
      <c r="A346" t="s">
        <v>2831</v>
      </c>
      <c r="B346" s="54">
        <v>434</v>
      </c>
      <c r="C346" s="55" t="s">
        <v>953</v>
      </c>
      <c r="D346" s="55" t="s">
        <v>942</v>
      </c>
      <c r="E346" s="55" t="s">
        <v>121</v>
      </c>
      <c r="F346" t="s">
        <v>1829</v>
      </c>
    </row>
    <row r="347" spans="1:9" x14ac:dyDescent="0.25">
      <c r="A347" t="s">
        <v>3308</v>
      </c>
      <c r="B347" s="54">
        <v>10239</v>
      </c>
      <c r="C347" s="55" t="s">
        <v>1487</v>
      </c>
      <c r="D347" s="55" t="s">
        <v>995</v>
      </c>
      <c r="E347" s="55" t="s">
        <v>131</v>
      </c>
      <c r="F347" t="s">
        <v>2158</v>
      </c>
      <c r="I347">
        <v>10239</v>
      </c>
    </row>
    <row r="348" spans="1:9" x14ac:dyDescent="0.25">
      <c r="A348" t="s">
        <v>2874</v>
      </c>
      <c r="B348" s="54">
        <v>10494</v>
      </c>
      <c r="C348" s="55" t="s">
        <v>1001</v>
      </c>
      <c r="D348" s="55" t="s">
        <v>995</v>
      </c>
      <c r="E348" s="55" t="s">
        <v>133</v>
      </c>
      <c r="F348" t="s">
        <v>1893</v>
      </c>
      <c r="I348">
        <v>10494</v>
      </c>
    </row>
    <row r="349" spans="1:9" x14ac:dyDescent="0.25">
      <c r="A349" t="s">
        <v>2909</v>
      </c>
      <c r="B349" s="54">
        <v>10516</v>
      </c>
      <c r="C349" s="55" t="s">
        <v>1038</v>
      </c>
      <c r="D349" s="55" t="s">
        <v>995</v>
      </c>
      <c r="E349" s="55" t="s">
        <v>131</v>
      </c>
      <c r="F349" t="s">
        <v>2112</v>
      </c>
      <c r="I349">
        <v>10516</v>
      </c>
    </row>
    <row r="350" spans="1:9" x14ac:dyDescent="0.25">
      <c r="A350" t="s">
        <v>3179</v>
      </c>
      <c r="B350" s="54">
        <v>2134</v>
      </c>
      <c r="C350" s="55" t="s">
        <v>1339</v>
      </c>
      <c r="D350" s="55" t="s">
        <v>995</v>
      </c>
      <c r="E350" s="55" t="s">
        <v>101</v>
      </c>
      <c r="F350" t="s">
        <v>2172</v>
      </c>
      <c r="I350">
        <v>2134</v>
      </c>
    </row>
    <row r="351" spans="1:9" x14ac:dyDescent="0.25">
      <c r="A351" t="s">
        <v>3072</v>
      </c>
      <c r="B351" s="54">
        <v>749</v>
      </c>
      <c r="C351" s="55" t="s">
        <v>1219</v>
      </c>
      <c r="D351" s="55" t="s">
        <v>995</v>
      </c>
      <c r="E351" s="55" t="s">
        <v>131</v>
      </c>
      <c r="F351" t="s">
        <v>1605</v>
      </c>
    </row>
    <row r="352" spans="1:9" x14ac:dyDescent="0.25">
      <c r="A352" t="s">
        <v>3041</v>
      </c>
      <c r="B352" s="54">
        <v>201</v>
      </c>
      <c r="C352" s="55" t="s">
        <v>1185</v>
      </c>
      <c r="D352" s="55" t="s">
        <v>995</v>
      </c>
      <c r="E352" s="55" t="s">
        <v>91</v>
      </c>
      <c r="F352" t="s">
        <v>1845</v>
      </c>
    </row>
    <row r="353" spans="1:9" x14ac:dyDescent="0.25">
      <c r="A353" t="s">
        <v>3090</v>
      </c>
      <c r="B353" s="54">
        <v>10589</v>
      </c>
      <c r="C353" s="55" t="s">
        <v>1238</v>
      </c>
      <c r="D353" s="55" t="s">
        <v>995</v>
      </c>
      <c r="E353" s="55" t="s">
        <v>107</v>
      </c>
      <c r="F353" t="s">
        <v>1923</v>
      </c>
    </row>
    <row r="354" spans="1:9" x14ac:dyDescent="0.25">
      <c r="A354" t="s">
        <v>3265</v>
      </c>
      <c r="B354" s="54">
        <v>1982</v>
      </c>
      <c r="C354" s="55" t="s">
        <v>1436</v>
      </c>
      <c r="D354" s="55" t="s">
        <v>995</v>
      </c>
      <c r="E354" s="55" t="s">
        <v>111</v>
      </c>
      <c r="F354" t="s">
        <v>2547</v>
      </c>
      <c r="I354">
        <v>1982</v>
      </c>
    </row>
    <row r="355" spans="1:9" x14ac:dyDescent="0.25">
      <c r="A355" t="s">
        <v>3295</v>
      </c>
      <c r="B355" s="54">
        <v>1529</v>
      </c>
      <c r="C355" s="55" t="s">
        <v>1472</v>
      </c>
      <c r="D355" s="55" t="s">
        <v>995</v>
      </c>
      <c r="E355" s="55" t="s">
        <v>93</v>
      </c>
      <c r="F355" t="s">
        <v>2446</v>
      </c>
    </row>
    <row r="356" spans="1:9" x14ac:dyDescent="0.25">
      <c r="A356" t="s">
        <v>3229</v>
      </c>
      <c r="B356" s="54">
        <v>1938</v>
      </c>
      <c r="C356" s="55" t="s">
        <v>1396</v>
      </c>
      <c r="D356" s="55" t="s">
        <v>995</v>
      </c>
      <c r="E356" s="55" t="s">
        <v>131</v>
      </c>
      <c r="F356" t="s">
        <v>2092</v>
      </c>
      <c r="I356">
        <v>1938</v>
      </c>
    </row>
    <row r="357" spans="1:9" x14ac:dyDescent="0.25">
      <c r="A357" t="s">
        <v>3075</v>
      </c>
      <c r="B357" s="54">
        <v>834</v>
      </c>
      <c r="C357" s="55" t="s">
        <v>1222</v>
      </c>
      <c r="D357" s="55" t="s">
        <v>995</v>
      </c>
      <c r="E357" s="55" t="s">
        <v>131</v>
      </c>
      <c r="F357" t="s">
        <v>1870</v>
      </c>
    </row>
    <row r="358" spans="1:9" x14ac:dyDescent="0.25">
      <c r="A358" t="s">
        <v>3130</v>
      </c>
      <c r="B358" s="54">
        <v>10632</v>
      </c>
      <c r="C358" s="55" t="s">
        <v>1280</v>
      </c>
      <c r="D358" s="55" t="s">
        <v>995</v>
      </c>
      <c r="E358" s="55" t="s">
        <v>131</v>
      </c>
      <c r="F358" t="s">
        <v>2491</v>
      </c>
    </row>
    <row r="359" spans="1:9" x14ac:dyDescent="0.25">
      <c r="A359" t="s">
        <v>3201</v>
      </c>
      <c r="B359" s="54">
        <v>1917</v>
      </c>
      <c r="C359" s="55" t="s">
        <v>1364</v>
      </c>
      <c r="D359" s="55" t="s">
        <v>995</v>
      </c>
      <c r="E359" s="55" t="s">
        <v>131</v>
      </c>
      <c r="F359" t="s">
        <v>2458</v>
      </c>
      <c r="I359">
        <v>1917</v>
      </c>
    </row>
    <row r="360" spans="1:9" x14ac:dyDescent="0.25">
      <c r="A360" t="s">
        <v>3172</v>
      </c>
      <c r="B360" s="54">
        <v>1741</v>
      </c>
      <c r="C360" s="55" t="s">
        <v>1331</v>
      </c>
      <c r="D360" s="55" t="s">
        <v>995</v>
      </c>
      <c r="E360" s="55" t="s">
        <v>133</v>
      </c>
      <c r="F360" t="s">
        <v>1695</v>
      </c>
      <c r="I360">
        <v>1741</v>
      </c>
    </row>
    <row r="361" spans="1:9" x14ac:dyDescent="0.25">
      <c r="A361" t="s">
        <v>3155</v>
      </c>
      <c r="B361" s="54">
        <v>1820</v>
      </c>
      <c r="C361" s="55" t="s">
        <v>1312</v>
      </c>
      <c r="D361" s="55" t="s">
        <v>995</v>
      </c>
      <c r="E361" s="55" t="s">
        <v>131</v>
      </c>
      <c r="F361" t="s">
        <v>2614</v>
      </c>
      <c r="I361">
        <v>1820</v>
      </c>
    </row>
    <row r="362" spans="1:9" x14ac:dyDescent="0.25">
      <c r="A362" t="s">
        <v>3352</v>
      </c>
      <c r="B362" s="54">
        <v>10310</v>
      </c>
      <c r="C362" s="55" t="s">
        <v>1543</v>
      </c>
      <c r="D362" s="55" t="s">
        <v>995</v>
      </c>
      <c r="E362" s="55" t="s">
        <v>107</v>
      </c>
      <c r="F362" t="s">
        <v>2295</v>
      </c>
      <c r="I362">
        <v>10310</v>
      </c>
    </row>
    <row r="363" spans="1:9" x14ac:dyDescent="0.25">
      <c r="A363" t="s">
        <v>3399</v>
      </c>
      <c r="B363" s="54">
        <v>1616</v>
      </c>
      <c r="C363" s="55" t="s">
        <v>1601</v>
      </c>
      <c r="D363" s="55" t="s">
        <v>995</v>
      </c>
      <c r="E363" s="55" t="s">
        <v>105</v>
      </c>
      <c r="F363" t="s">
        <v>2248</v>
      </c>
    </row>
    <row r="364" spans="1:9" x14ac:dyDescent="0.25">
      <c r="A364" t="s">
        <v>3253</v>
      </c>
      <c r="B364" s="54">
        <v>1698</v>
      </c>
      <c r="C364" s="55" t="s">
        <v>1424</v>
      </c>
      <c r="D364" s="55" t="s">
        <v>995</v>
      </c>
      <c r="E364" s="55" t="s">
        <v>105</v>
      </c>
      <c r="F364" t="s">
        <v>2206</v>
      </c>
    </row>
    <row r="365" spans="1:9" x14ac:dyDescent="0.25">
      <c r="A365" t="s">
        <v>3146</v>
      </c>
      <c r="B365" s="54">
        <v>1810</v>
      </c>
      <c r="C365" s="55" t="s">
        <v>1303</v>
      </c>
      <c r="D365" s="55" t="s">
        <v>995</v>
      </c>
      <c r="E365" s="55" t="s">
        <v>115</v>
      </c>
      <c r="F365" t="s">
        <v>2136</v>
      </c>
      <c r="I365">
        <v>1810</v>
      </c>
    </row>
    <row r="366" spans="1:9" x14ac:dyDescent="0.25">
      <c r="A366" t="s">
        <v>3091</v>
      </c>
      <c r="B366" s="54">
        <v>778</v>
      </c>
      <c r="C366" s="55" t="s">
        <v>1239</v>
      </c>
      <c r="D366" s="55" t="s">
        <v>995</v>
      </c>
      <c r="E366" s="55" t="s">
        <v>107</v>
      </c>
      <c r="F366" t="s">
        <v>1613</v>
      </c>
    </row>
    <row r="367" spans="1:9" x14ac:dyDescent="0.25">
      <c r="A367" t="s">
        <v>2999</v>
      </c>
      <c r="B367" s="54">
        <v>187</v>
      </c>
      <c r="C367" s="55" t="s">
        <v>1137</v>
      </c>
      <c r="D367" s="55" t="s">
        <v>995</v>
      </c>
      <c r="E367" s="55" t="s">
        <v>131</v>
      </c>
      <c r="F367" t="s">
        <v>2596</v>
      </c>
      <c r="I367">
        <v>187</v>
      </c>
    </row>
    <row r="368" spans="1:9" x14ac:dyDescent="0.25">
      <c r="A368" t="s">
        <v>3323</v>
      </c>
      <c r="B368" s="54">
        <v>2517</v>
      </c>
      <c r="C368" s="55" t="s">
        <v>1505</v>
      </c>
      <c r="D368" s="55" t="s">
        <v>995</v>
      </c>
      <c r="E368" s="55" t="s">
        <v>131</v>
      </c>
      <c r="F368" t="s">
        <v>2035</v>
      </c>
      <c r="I368">
        <v>2517</v>
      </c>
    </row>
    <row r="369" spans="1:9" x14ac:dyDescent="0.25">
      <c r="A369" t="s">
        <v>3337</v>
      </c>
      <c r="B369" s="54">
        <v>2241</v>
      </c>
      <c r="C369" s="55" t="s">
        <v>1524</v>
      </c>
      <c r="D369" s="55" t="s">
        <v>995</v>
      </c>
      <c r="E369" s="55" t="s">
        <v>95</v>
      </c>
      <c r="F369" t="s">
        <v>1683</v>
      </c>
      <c r="I369">
        <v>2241</v>
      </c>
    </row>
    <row r="370" spans="1:9" x14ac:dyDescent="0.25">
      <c r="A370" t="s">
        <v>2719</v>
      </c>
      <c r="B370" s="54">
        <v>463</v>
      </c>
      <c r="C370" s="55" t="s">
        <v>974</v>
      </c>
      <c r="D370" s="55" t="s">
        <v>963</v>
      </c>
      <c r="E370" s="55" t="s">
        <v>93</v>
      </c>
      <c r="F370" t="s">
        <v>1889</v>
      </c>
      <c r="G370" t="s">
        <v>3458</v>
      </c>
    </row>
    <row r="371" spans="1:9" x14ac:dyDescent="0.25">
      <c r="A371" t="s">
        <v>2782</v>
      </c>
      <c r="B371" s="54">
        <v>2244</v>
      </c>
      <c r="C371" s="55" t="s">
        <v>1526</v>
      </c>
      <c r="D371" s="55" t="s">
        <v>995</v>
      </c>
      <c r="E371" s="55" t="s">
        <v>123</v>
      </c>
      <c r="F371" t="s">
        <v>1651</v>
      </c>
      <c r="G371" t="s">
        <v>2716</v>
      </c>
      <c r="I371">
        <v>2244</v>
      </c>
    </row>
    <row r="372" spans="1:9" x14ac:dyDescent="0.25">
      <c r="A372" t="s">
        <v>2908</v>
      </c>
      <c r="B372" s="54">
        <v>10514</v>
      </c>
      <c r="C372" s="55" t="s">
        <v>1037</v>
      </c>
      <c r="D372" s="55" t="s">
        <v>995</v>
      </c>
      <c r="E372" s="55" t="s">
        <v>131</v>
      </c>
      <c r="F372" t="s">
        <v>1998</v>
      </c>
      <c r="I372">
        <v>10514</v>
      </c>
    </row>
    <row r="373" spans="1:9" x14ac:dyDescent="0.25">
      <c r="A373" t="s">
        <v>3138</v>
      </c>
      <c r="B373" s="54">
        <v>1822</v>
      </c>
      <c r="C373" s="55" t="s">
        <v>1295</v>
      </c>
      <c r="D373" s="55" t="s">
        <v>995</v>
      </c>
      <c r="E373" s="55" t="s">
        <v>131</v>
      </c>
      <c r="F373" t="s">
        <v>1991</v>
      </c>
      <c r="I373">
        <v>1822</v>
      </c>
    </row>
    <row r="374" spans="1:9" x14ac:dyDescent="0.25">
      <c r="A374" t="s">
        <v>3262</v>
      </c>
      <c r="B374" s="54">
        <v>1904</v>
      </c>
      <c r="C374" s="55" t="s">
        <v>1433</v>
      </c>
      <c r="D374" s="55" t="s">
        <v>995</v>
      </c>
      <c r="E374" s="55" t="s">
        <v>591</v>
      </c>
      <c r="F374" t="s">
        <v>2065</v>
      </c>
      <c r="I374">
        <v>1904</v>
      </c>
    </row>
    <row r="375" spans="1:9" x14ac:dyDescent="0.25">
      <c r="A375" t="s">
        <v>3259</v>
      </c>
      <c r="B375" s="54">
        <v>1894</v>
      </c>
      <c r="C375" s="55" t="s">
        <v>1430</v>
      </c>
      <c r="D375" s="55" t="s">
        <v>995</v>
      </c>
      <c r="E375" s="55" t="s">
        <v>105</v>
      </c>
      <c r="F375" t="s">
        <v>2411</v>
      </c>
      <c r="I375">
        <v>1894</v>
      </c>
    </row>
    <row r="376" spans="1:9" x14ac:dyDescent="0.25">
      <c r="A376" t="s">
        <v>3030</v>
      </c>
      <c r="B376" s="54">
        <v>263</v>
      </c>
      <c r="C376" s="55" t="s">
        <v>1170</v>
      </c>
      <c r="D376" s="55" t="s">
        <v>995</v>
      </c>
      <c r="E376" s="55" t="s">
        <v>131</v>
      </c>
      <c r="F376" t="s">
        <v>2067</v>
      </c>
    </row>
    <row r="377" spans="1:9" x14ac:dyDescent="0.25">
      <c r="A377" t="s">
        <v>3361</v>
      </c>
      <c r="B377" s="54">
        <v>2235</v>
      </c>
      <c r="C377" s="55" t="s">
        <v>1559</v>
      </c>
      <c r="D377" s="55" t="s">
        <v>995</v>
      </c>
      <c r="E377" s="55" t="s">
        <v>131</v>
      </c>
      <c r="F377" t="s">
        <v>2149</v>
      </c>
      <c r="I377">
        <v>2235</v>
      </c>
    </row>
    <row r="378" spans="1:9" x14ac:dyDescent="0.25">
      <c r="A378" t="s">
        <v>2950</v>
      </c>
      <c r="B378" s="54">
        <v>10447</v>
      </c>
      <c r="C378" s="55" t="s">
        <v>1084</v>
      </c>
      <c r="D378" s="55" t="s">
        <v>995</v>
      </c>
      <c r="E378" s="55" t="s">
        <v>131</v>
      </c>
      <c r="F378" t="s">
        <v>2011</v>
      </c>
      <c r="I378">
        <v>10447</v>
      </c>
    </row>
    <row r="379" spans="1:9" x14ac:dyDescent="0.25">
      <c r="A379" t="s">
        <v>3240</v>
      </c>
      <c r="B379" s="54">
        <v>1990</v>
      </c>
      <c r="C379" s="55" t="s">
        <v>1409</v>
      </c>
      <c r="D379" s="55" t="s">
        <v>995</v>
      </c>
      <c r="E379" s="55" t="s">
        <v>123</v>
      </c>
      <c r="F379" t="s">
        <v>1647</v>
      </c>
      <c r="H379">
        <v>1990</v>
      </c>
      <c r="I379">
        <v>1990</v>
      </c>
    </row>
    <row r="380" spans="1:9" x14ac:dyDescent="0.25">
      <c r="A380" t="s">
        <v>2768</v>
      </c>
      <c r="B380" s="54">
        <v>2273</v>
      </c>
      <c r="C380" s="55" t="s">
        <v>1449</v>
      </c>
      <c r="D380" s="55" t="s">
        <v>995</v>
      </c>
      <c r="E380" s="55" t="s">
        <v>123</v>
      </c>
      <c r="F380" t="s">
        <v>1626</v>
      </c>
      <c r="G380" t="s">
        <v>3458</v>
      </c>
      <c r="I380">
        <v>2273</v>
      </c>
    </row>
    <row r="381" spans="1:9" x14ac:dyDescent="0.25">
      <c r="A381" t="s">
        <v>2959</v>
      </c>
      <c r="B381" s="54">
        <v>116</v>
      </c>
      <c r="C381" s="55" t="s">
        <v>1094</v>
      </c>
      <c r="D381" s="55" t="s">
        <v>995</v>
      </c>
      <c r="E381" s="55" t="s">
        <v>131</v>
      </c>
      <c r="F381" t="s">
        <v>2467</v>
      </c>
      <c r="I381">
        <v>116</v>
      </c>
    </row>
    <row r="382" spans="1:9" x14ac:dyDescent="0.25">
      <c r="A382" t="s">
        <v>3282</v>
      </c>
      <c r="B382" s="54">
        <v>2281</v>
      </c>
      <c r="C382" s="55" t="s">
        <v>1458</v>
      </c>
      <c r="D382" s="55" t="s">
        <v>995</v>
      </c>
      <c r="E382" s="55" t="s">
        <v>123</v>
      </c>
      <c r="F382" t="s">
        <v>2040</v>
      </c>
      <c r="I382">
        <v>2281</v>
      </c>
    </row>
    <row r="383" spans="1:9" x14ac:dyDescent="0.25">
      <c r="A383" t="s">
        <v>3363</v>
      </c>
      <c r="B383" s="54">
        <v>1691</v>
      </c>
      <c r="C383" s="55" t="s">
        <v>1561</v>
      </c>
      <c r="D383" s="55" t="s">
        <v>995</v>
      </c>
      <c r="E383" s="55" t="s">
        <v>133</v>
      </c>
      <c r="F383" t="s">
        <v>1989</v>
      </c>
    </row>
    <row r="384" spans="1:9" x14ac:dyDescent="0.25">
      <c r="A384" t="s">
        <v>3311</v>
      </c>
      <c r="B384" s="54">
        <v>1266</v>
      </c>
      <c r="C384" s="55" t="s">
        <v>1490</v>
      </c>
      <c r="D384" s="55" t="s">
        <v>995</v>
      </c>
      <c r="E384" s="55" t="s">
        <v>131</v>
      </c>
      <c r="F384" t="s">
        <v>2399</v>
      </c>
      <c r="I384">
        <v>1266</v>
      </c>
    </row>
    <row r="385" spans="1:9" x14ac:dyDescent="0.25">
      <c r="A385" t="s">
        <v>3027</v>
      </c>
      <c r="B385" s="54">
        <v>275</v>
      </c>
      <c r="C385" s="55" t="s">
        <v>1166</v>
      </c>
      <c r="D385" s="55" t="s">
        <v>995</v>
      </c>
      <c r="E385" s="55" t="s">
        <v>135</v>
      </c>
      <c r="F385" t="s">
        <v>2175</v>
      </c>
    </row>
    <row r="386" spans="1:9" x14ac:dyDescent="0.25">
      <c r="A386" t="s">
        <v>3343</v>
      </c>
      <c r="B386" s="54">
        <v>2249</v>
      </c>
      <c r="C386" s="55" t="s">
        <v>1531</v>
      </c>
      <c r="D386" s="55" t="s">
        <v>995</v>
      </c>
      <c r="E386" s="55" t="s">
        <v>135</v>
      </c>
      <c r="F386" t="s">
        <v>2590</v>
      </c>
      <c r="I386">
        <v>2249</v>
      </c>
    </row>
    <row r="387" spans="1:9" x14ac:dyDescent="0.25">
      <c r="A387" t="s">
        <v>3218</v>
      </c>
      <c r="B387" s="54">
        <v>1957</v>
      </c>
      <c r="C387" s="55" t="s">
        <v>1384</v>
      </c>
      <c r="D387" s="55" t="s">
        <v>995</v>
      </c>
      <c r="E387" s="55" t="s">
        <v>135</v>
      </c>
      <c r="F387" t="s">
        <v>1752</v>
      </c>
      <c r="I387">
        <v>1957</v>
      </c>
    </row>
    <row r="388" spans="1:9" x14ac:dyDescent="0.25">
      <c r="A388" t="s">
        <v>3182</v>
      </c>
      <c r="B388" s="54">
        <v>2132</v>
      </c>
      <c r="C388" s="55" t="s">
        <v>1343</v>
      </c>
      <c r="D388" s="55" t="s">
        <v>995</v>
      </c>
      <c r="E388" s="55" t="s">
        <v>135</v>
      </c>
      <c r="F388" t="s">
        <v>2675</v>
      </c>
      <c r="I388">
        <v>2132</v>
      </c>
    </row>
    <row r="389" spans="1:9" x14ac:dyDescent="0.25">
      <c r="A389" t="s">
        <v>2880</v>
      </c>
      <c r="B389" s="54">
        <v>10320</v>
      </c>
      <c r="C389" s="55" t="s">
        <v>1007</v>
      </c>
      <c r="D389" s="55" t="s">
        <v>995</v>
      </c>
      <c r="E389" s="55" t="s">
        <v>135</v>
      </c>
      <c r="F389" t="s">
        <v>2712</v>
      </c>
      <c r="I389">
        <v>10320</v>
      </c>
    </row>
    <row r="390" spans="1:9" x14ac:dyDescent="0.25">
      <c r="A390" t="s">
        <v>3028</v>
      </c>
      <c r="B390" s="54">
        <v>300</v>
      </c>
      <c r="C390" s="55" t="s">
        <v>1167</v>
      </c>
      <c r="D390" s="55" t="s">
        <v>995</v>
      </c>
      <c r="E390" s="55" t="s">
        <v>131</v>
      </c>
      <c r="F390" t="s">
        <v>2070</v>
      </c>
      <c r="I390">
        <v>300</v>
      </c>
    </row>
    <row r="391" spans="1:9" x14ac:dyDescent="0.25">
      <c r="A391" t="s">
        <v>3287</v>
      </c>
      <c r="B391" s="54">
        <v>2255</v>
      </c>
      <c r="C391" s="55" t="s">
        <v>1464</v>
      </c>
      <c r="D391" s="55" t="s">
        <v>995</v>
      </c>
      <c r="E391" s="55" t="s">
        <v>131</v>
      </c>
      <c r="F391" t="s">
        <v>2492</v>
      </c>
      <c r="I391">
        <v>2255</v>
      </c>
    </row>
    <row r="392" spans="1:9" x14ac:dyDescent="0.25">
      <c r="A392" t="s">
        <v>2774</v>
      </c>
      <c r="B392" s="54">
        <v>10258</v>
      </c>
      <c r="C392" s="55" t="s">
        <v>1491</v>
      </c>
      <c r="D392" s="55" t="s">
        <v>995</v>
      </c>
      <c r="E392" s="55" t="s">
        <v>137</v>
      </c>
      <c r="F392" t="s">
        <v>1899</v>
      </c>
      <c r="G392" t="s">
        <v>2716</v>
      </c>
      <c r="I392">
        <v>10258</v>
      </c>
    </row>
    <row r="393" spans="1:9" x14ac:dyDescent="0.25">
      <c r="A393" t="s">
        <v>3044</v>
      </c>
      <c r="B393" s="54">
        <v>295</v>
      </c>
      <c r="C393" s="55" t="s">
        <v>1188</v>
      </c>
      <c r="D393" s="55" t="s">
        <v>995</v>
      </c>
      <c r="E393" s="55" t="s">
        <v>131</v>
      </c>
      <c r="F393" t="s">
        <v>1875</v>
      </c>
      <c r="I393">
        <v>295</v>
      </c>
    </row>
    <row r="394" spans="1:9" x14ac:dyDescent="0.25">
      <c r="A394" t="s">
        <v>2990</v>
      </c>
      <c r="B394" s="54">
        <v>385</v>
      </c>
      <c r="C394" s="55" t="s">
        <v>1127</v>
      </c>
      <c r="D394" s="55" t="s">
        <v>995</v>
      </c>
      <c r="E394" s="55" t="s">
        <v>111</v>
      </c>
      <c r="F394" t="s">
        <v>1640</v>
      </c>
    </row>
    <row r="395" spans="1:9" x14ac:dyDescent="0.25">
      <c r="A395" t="s">
        <v>2998</v>
      </c>
      <c r="B395" s="54">
        <v>535</v>
      </c>
      <c r="C395" s="55" t="s">
        <v>1136</v>
      </c>
      <c r="D395" s="55" t="s">
        <v>995</v>
      </c>
      <c r="E395" s="55" t="s">
        <v>111</v>
      </c>
      <c r="F395" t="s">
        <v>1640</v>
      </c>
    </row>
    <row r="396" spans="1:9" x14ac:dyDescent="0.25">
      <c r="A396" t="s">
        <v>3003</v>
      </c>
      <c r="B396" s="54">
        <v>10726</v>
      </c>
      <c r="C396" s="55" t="s">
        <v>1141</v>
      </c>
      <c r="D396" s="55" t="s">
        <v>995</v>
      </c>
      <c r="E396" s="55" t="s">
        <v>131</v>
      </c>
      <c r="F396" t="s">
        <v>2389</v>
      </c>
      <c r="I396">
        <v>10726</v>
      </c>
    </row>
    <row r="397" spans="1:9" x14ac:dyDescent="0.25">
      <c r="A397" t="s">
        <v>3000</v>
      </c>
      <c r="B397" s="54">
        <v>10659</v>
      </c>
      <c r="C397" s="55" t="s">
        <v>1138</v>
      </c>
      <c r="D397" s="55" t="s">
        <v>995</v>
      </c>
      <c r="E397" s="55" t="s">
        <v>117</v>
      </c>
      <c r="F397" t="s">
        <v>2713</v>
      </c>
    </row>
    <row r="398" spans="1:9" x14ac:dyDescent="0.25">
      <c r="A398" t="s">
        <v>3270</v>
      </c>
      <c r="B398" s="54">
        <v>1882</v>
      </c>
      <c r="C398" s="55" t="s">
        <v>1441</v>
      </c>
      <c r="D398" s="55" t="s">
        <v>995</v>
      </c>
      <c r="E398" s="55" t="s">
        <v>131</v>
      </c>
      <c r="F398" t="s">
        <v>2307</v>
      </c>
      <c r="I398">
        <v>1882</v>
      </c>
    </row>
    <row r="399" spans="1:9" x14ac:dyDescent="0.25">
      <c r="A399" t="s">
        <v>3221</v>
      </c>
      <c r="B399" s="54">
        <v>1949</v>
      </c>
      <c r="C399" s="55" t="s">
        <v>1387</v>
      </c>
      <c r="D399" s="55" t="s">
        <v>995</v>
      </c>
      <c r="E399" s="55" t="s">
        <v>131</v>
      </c>
      <c r="F399" t="s">
        <v>2311</v>
      </c>
      <c r="I399">
        <v>1949</v>
      </c>
    </row>
    <row r="400" spans="1:9" x14ac:dyDescent="0.25">
      <c r="A400" t="s">
        <v>3273</v>
      </c>
      <c r="B400" s="54">
        <v>2269</v>
      </c>
      <c r="C400" s="55" t="s">
        <v>1444</v>
      </c>
      <c r="D400" s="55" t="s">
        <v>995</v>
      </c>
      <c r="E400" s="55" t="s">
        <v>131</v>
      </c>
      <c r="F400" t="s">
        <v>2306</v>
      </c>
      <c r="I400">
        <v>2269</v>
      </c>
    </row>
    <row r="401" spans="1:9" x14ac:dyDescent="0.25">
      <c r="A401" t="s">
        <v>3215</v>
      </c>
      <c r="B401" s="54">
        <v>1908</v>
      </c>
      <c r="C401" s="55" t="s">
        <v>1380</v>
      </c>
      <c r="D401" s="55" t="s">
        <v>995</v>
      </c>
      <c r="E401" s="55" t="s">
        <v>131</v>
      </c>
      <c r="F401" t="s">
        <v>2307</v>
      </c>
      <c r="I401">
        <v>1908</v>
      </c>
    </row>
    <row r="402" spans="1:9" x14ac:dyDescent="0.25">
      <c r="A402" t="s">
        <v>2974</v>
      </c>
      <c r="B402" s="54">
        <v>10441</v>
      </c>
      <c r="C402" s="55" t="s">
        <v>1111</v>
      </c>
      <c r="D402" s="55" t="s">
        <v>995</v>
      </c>
      <c r="E402" s="55" t="s">
        <v>131</v>
      </c>
      <c r="F402" t="s">
        <v>2310</v>
      </c>
    </row>
    <row r="403" spans="1:9" x14ac:dyDescent="0.25">
      <c r="A403" t="s">
        <v>2778</v>
      </c>
      <c r="B403" s="54">
        <v>1265</v>
      </c>
      <c r="C403" s="55" t="s">
        <v>1510</v>
      </c>
      <c r="D403" s="55" t="s">
        <v>995</v>
      </c>
      <c r="E403" s="55" t="s">
        <v>115</v>
      </c>
      <c r="F403" t="s">
        <v>2409</v>
      </c>
      <c r="G403" t="s">
        <v>2716</v>
      </c>
      <c r="I403">
        <v>1265</v>
      </c>
    </row>
    <row r="404" spans="1:9" x14ac:dyDescent="0.25">
      <c r="A404" t="s">
        <v>2730</v>
      </c>
      <c r="B404" s="54">
        <v>10735</v>
      </c>
      <c r="C404" s="55" t="s">
        <v>1097</v>
      </c>
      <c r="D404" s="55" t="s">
        <v>995</v>
      </c>
      <c r="E404" s="55" t="s">
        <v>117</v>
      </c>
      <c r="F404" t="s">
        <v>2264</v>
      </c>
      <c r="G404" t="s">
        <v>2716</v>
      </c>
    </row>
    <row r="405" spans="1:9" x14ac:dyDescent="0.25">
      <c r="A405" t="s">
        <v>2878</v>
      </c>
      <c r="B405" s="54">
        <v>10509</v>
      </c>
      <c r="C405" s="55" t="s">
        <v>1005</v>
      </c>
      <c r="D405" s="55" t="s">
        <v>995</v>
      </c>
      <c r="E405" s="55" t="s">
        <v>131</v>
      </c>
      <c r="F405" t="s">
        <v>1768</v>
      </c>
      <c r="I405">
        <v>10509</v>
      </c>
    </row>
    <row r="406" spans="1:9" x14ac:dyDescent="0.25">
      <c r="A406" t="s">
        <v>2948</v>
      </c>
      <c r="B406" s="54">
        <v>10435</v>
      </c>
      <c r="C406" s="55" t="s">
        <v>1082</v>
      </c>
      <c r="D406" s="55" t="s">
        <v>995</v>
      </c>
      <c r="E406" s="55" t="s">
        <v>131</v>
      </c>
      <c r="F406" t="s">
        <v>2445</v>
      </c>
      <c r="I406">
        <v>10435</v>
      </c>
    </row>
    <row r="407" spans="1:9" x14ac:dyDescent="0.25">
      <c r="A407" t="s">
        <v>3074</v>
      </c>
      <c r="B407" s="54">
        <v>838</v>
      </c>
      <c r="C407" s="55" t="s">
        <v>1221</v>
      </c>
      <c r="D407" s="55" t="s">
        <v>995</v>
      </c>
      <c r="E407" s="55" t="s">
        <v>131</v>
      </c>
      <c r="F407" t="s">
        <v>2422</v>
      </c>
      <c r="I407">
        <v>838</v>
      </c>
    </row>
    <row r="408" spans="1:9" x14ac:dyDescent="0.25">
      <c r="A408" t="s">
        <v>3045</v>
      </c>
      <c r="B408" s="54">
        <v>10686</v>
      </c>
      <c r="C408" s="55" t="s">
        <v>1189</v>
      </c>
      <c r="D408" s="55" t="s">
        <v>995</v>
      </c>
      <c r="E408" s="55" t="s">
        <v>131</v>
      </c>
      <c r="F408" t="s">
        <v>1669</v>
      </c>
    </row>
    <row r="409" spans="1:9" x14ac:dyDescent="0.25">
      <c r="A409" t="s">
        <v>3156</v>
      </c>
      <c r="B409" s="54">
        <v>1835</v>
      </c>
      <c r="C409" s="55" t="s">
        <v>1313</v>
      </c>
      <c r="D409" s="55" t="s">
        <v>995</v>
      </c>
      <c r="E409" s="55" t="s">
        <v>131</v>
      </c>
      <c r="F409" t="s">
        <v>1948</v>
      </c>
      <c r="I409">
        <v>1835</v>
      </c>
    </row>
    <row r="410" spans="1:9" x14ac:dyDescent="0.25">
      <c r="A410" t="s">
        <v>3300</v>
      </c>
      <c r="B410" s="54">
        <v>1532</v>
      </c>
      <c r="C410" s="55" t="s">
        <v>1478</v>
      </c>
      <c r="D410" s="55" t="s">
        <v>995</v>
      </c>
      <c r="E410" s="55" t="s">
        <v>113</v>
      </c>
      <c r="F410" t="s">
        <v>2428</v>
      </c>
      <c r="I410">
        <v>1532</v>
      </c>
    </row>
    <row r="411" spans="1:9" x14ac:dyDescent="0.25">
      <c r="A411" t="s">
        <v>3350</v>
      </c>
      <c r="B411" s="54">
        <v>2253</v>
      </c>
      <c r="C411" s="55" t="s">
        <v>1540</v>
      </c>
      <c r="D411" s="55" t="s">
        <v>995</v>
      </c>
      <c r="E411" s="55" t="s">
        <v>105</v>
      </c>
      <c r="F411" t="s">
        <v>2297</v>
      </c>
      <c r="I411">
        <v>2253</v>
      </c>
    </row>
    <row r="412" spans="1:9" x14ac:dyDescent="0.25">
      <c r="A412" t="s">
        <v>3330</v>
      </c>
      <c r="B412" s="54">
        <v>1334</v>
      </c>
      <c r="C412" s="55" t="s">
        <v>1515</v>
      </c>
      <c r="D412" s="55" t="s">
        <v>995</v>
      </c>
      <c r="E412" s="55" t="s">
        <v>113</v>
      </c>
      <c r="F412" t="s">
        <v>1617</v>
      </c>
      <c r="I412">
        <v>1334</v>
      </c>
    </row>
    <row r="413" spans="1:9" x14ac:dyDescent="0.25">
      <c r="A413" t="s">
        <v>3233</v>
      </c>
      <c r="B413" s="54">
        <v>1903</v>
      </c>
      <c r="C413" s="55" t="s">
        <v>1401</v>
      </c>
      <c r="D413" s="55" t="s">
        <v>995</v>
      </c>
      <c r="E413" s="55" t="s">
        <v>133</v>
      </c>
      <c r="F413" t="s">
        <v>2166</v>
      </c>
      <c r="I413">
        <v>1903</v>
      </c>
    </row>
    <row r="414" spans="1:9" x14ac:dyDescent="0.25">
      <c r="A414" t="s">
        <v>2925</v>
      </c>
      <c r="B414" s="54">
        <v>10771</v>
      </c>
      <c r="C414" s="55" t="s">
        <v>1057</v>
      </c>
      <c r="D414" s="55" t="s">
        <v>995</v>
      </c>
      <c r="E414" s="55" t="s">
        <v>131</v>
      </c>
      <c r="F414" t="s">
        <v>2345</v>
      </c>
    </row>
    <row r="415" spans="1:9" x14ac:dyDescent="0.25">
      <c r="A415" t="s">
        <v>3340</v>
      </c>
      <c r="B415" s="54">
        <v>2246</v>
      </c>
      <c r="C415" s="55" t="s">
        <v>1528</v>
      </c>
      <c r="D415" s="55" t="s">
        <v>995</v>
      </c>
      <c r="E415" s="55" t="s">
        <v>111</v>
      </c>
      <c r="F415" t="s">
        <v>2495</v>
      </c>
      <c r="I415">
        <v>2246</v>
      </c>
    </row>
    <row r="416" spans="1:9" x14ac:dyDescent="0.25">
      <c r="A416" t="s">
        <v>3133</v>
      </c>
      <c r="B416" s="54">
        <v>2104</v>
      </c>
      <c r="C416" s="55" t="s">
        <v>1285</v>
      </c>
      <c r="D416" s="55" t="s">
        <v>995</v>
      </c>
      <c r="E416" s="55" t="s">
        <v>111</v>
      </c>
      <c r="F416" t="s">
        <v>2529</v>
      </c>
      <c r="I416">
        <v>2104</v>
      </c>
    </row>
    <row r="417" spans="1:9" x14ac:dyDescent="0.25">
      <c r="A417" t="s">
        <v>3062</v>
      </c>
      <c r="B417" s="54">
        <v>752</v>
      </c>
      <c r="C417" s="55" t="s">
        <v>1207</v>
      </c>
      <c r="D417" s="55" t="s">
        <v>995</v>
      </c>
      <c r="E417" s="55" t="s">
        <v>133</v>
      </c>
      <c r="F417" t="s">
        <v>1689</v>
      </c>
      <c r="I417">
        <v>752</v>
      </c>
    </row>
    <row r="418" spans="1:9" x14ac:dyDescent="0.25">
      <c r="A418" t="s">
        <v>3060</v>
      </c>
      <c r="B418" s="54">
        <v>757</v>
      </c>
      <c r="C418" s="55" t="s">
        <v>1205</v>
      </c>
      <c r="D418" s="55" t="s">
        <v>995</v>
      </c>
      <c r="E418" s="55" t="s">
        <v>95</v>
      </c>
      <c r="F418" t="s">
        <v>2496</v>
      </c>
      <c r="I418">
        <v>757</v>
      </c>
    </row>
    <row r="419" spans="1:9" x14ac:dyDescent="0.25">
      <c r="A419" t="s">
        <v>2954</v>
      </c>
      <c r="B419" s="54">
        <v>10344</v>
      </c>
      <c r="C419" s="55" t="s">
        <v>1089</v>
      </c>
      <c r="D419" s="55" t="s">
        <v>995</v>
      </c>
      <c r="E419" s="55" t="s">
        <v>111</v>
      </c>
      <c r="F419" t="s">
        <v>2639</v>
      </c>
      <c r="I419">
        <v>10344</v>
      </c>
    </row>
    <row r="420" spans="1:9" x14ac:dyDescent="0.25">
      <c r="A420" t="s">
        <v>3377</v>
      </c>
      <c r="B420" s="54">
        <v>1578</v>
      </c>
      <c r="C420" s="55" t="s">
        <v>1575</v>
      </c>
      <c r="D420" s="55" t="s">
        <v>995</v>
      </c>
      <c r="E420" s="55" t="s">
        <v>111</v>
      </c>
      <c r="F420" t="s">
        <v>2635</v>
      </c>
      <c r="I420">
        <v>1578</v>
      </c>
    </row>
    <row r="421" spans="1:9" x14ac:dyDescent="0.25">
      <c r="A421" t="s">
        <v>3208</v>
      </c>
      <c r="B421" s="54">
        <v>1920</v>
      </c>
      <c r="C421" s="55" t="s">
        <v>1371</v>
      </c>
      <c r="D421" s="55" t="s">
        <v>995</v>
      </c>
      <c r="E421" s="55" t="s">
        <v>111</v>
      </c>
      <c r="F421" t="s">
        <v>2707</v>
      </c>
      <c r="I421">
        <v>1920</v>
      </c>
    </row>
    <row r="422" spans="1:9" x14ac:dyDescent="0.25">
      <c r="A422" t="s">
        <v>2755</v>
      </c>
      <c r="B422" s="54">
        <v>2136</v>
      </c>
      <c r="C422" s="55" t="s">
        <v>1341</v>
      </c>
      <c r="D422" s="55" t="s">
        <v>995</v>
      </c>
      <c r="E422" s="55" t="s">
        <v>133</v>
      </c>
      <c r="F422" t="s">
        <v>2305</v>
      </c>
      <c r="G422" t="s">
        <v>2716</v>
      </c>
      <c r="I422">
        <v>2136</v>
      </c>
    </row>
    <row r="423" spans="1:9" x14ac:dyDescent="0.25">
      <c r="A423" t="s">
        <v>3383</v>
      </c>
      <c r="B423" s="54">
        <v>1626</v>
      </c>
      <c r="C423" s="55" t="s">
        <v>1583</v>
      </c>
      <c r="D423" s="55" t="s">
        <v>995</v>
      </c>
      <c r="E423" s="55" t="s">
        <v>135</v>
      </c>
      <c r="F423" t="s">
        <v>2554</v>
      </c>
      <c r="I423">
        <v>1626</v>
      </c>
    </row>
    <row r="424" spans="1:9" x14ac:dyDescent="0.25">
      <c r="A424" t="s">
        <v>3140</v>
      </c>
      <c r="B424" s="54">
        <v>2107</v>
      </c>
      <c r="C424" s="55" t="s">
        <v>1297</v>
      </c>
      <c r="D424" s="55" t="s">
        <v>995</v>
      </c>
      <c r="E424" s="55" t="s">
        <v>105</v>
      </c>
      <c r="F424" t="s">
        <v>2655</v>
      </c>
      <c r="I424">
        <v>2107</v>
      </c>
    </row>
    <row r="425" spans="1:9" x14ac:dyDescent="0.25">
      <c r="A425" t="s">
        <v>3314</v>
      </c>
      <c r="B425" s="54">
        <v>10292</v>
      </c>
      <c r="C425" s="55" t="s">
        <v>1495</v>
      </c>
      <c r="D425" s="55" t="s">
        <v>995</v>
      </c>
      <c r="E425" s="55" t="s">
        <v>105</v>
      </c>
      <c r="F425" t="s">
        <v>2658</v>
      </c>
      <c r="I425">
        <v>10292</v>
      </c>
    </row>
    <row r="426" spans="1:9" x14ac:dyDescent="0.25">
      <c r="A426" t="s">
        <v>3186</v>
      </c>
      <c r="B426" s="54">
        <v>1787</v>
      </c>
      <c r="C426" s="55" t="s">
        <v>1348</v>
      </c>
      <c r="D426" s="55" t="s">
        <v>995</v>
      </c>
      <c r="E426" s="55" t="s">
        <v>133</v>
      </c>
      <c r="F426" t="s">
        <v>2526</v>
      </c>
      <c r="I426">
        <v>1787</v>
      </c>
    </row>
    <row r="427" spans="1:9" x14ac:dyDescent="0.25">
      <c r="A427" t="s">
        <v>3144</v>
      </c>
      <c r="B427" s="54">
        <v>2114</v>
      </c>
      <c r="C427" s="55" t="s">
        <v>1301</v>
      </c>
      <c r="D427" s="55" t="s">
        <v>995</v>
      </c>
      <c r="E427" s="55" t="s">
        <v>133</v>
      </c>
      <c r="F427" t="s">
        <v>2229</v>
      </c>
      <c r="I427">
        <v>2114</v>
      </c>
    </row>
    <row r="428" spans="1:9" x14ac:dyDescent="0.25">
      <c r="A428" t="s">
        <v>3145</v>
      </c>
      <c r="B428" s="54">
        <v>2115</v>
      </c>
      <c r="C428" s="55" t="s">
        <v>1302</v>
      </c>
      <c r="D428" s="55" t="s">
        <v>995</v>
      </c>
      <c r="E428" s="55" t="s">
        <v>133</v>
      </c>
      <c r="F428" t="s">
        <v>1847</v>
      </c>
      <c r="I428">
        <v>2115</v>
      </c>
    </row>
    <row r="429" spans="1:9" x14ac:dyDescent="0.25">
      <c r="A429" t="s">
        <v>3239</v>
      </c>
      <c r="B429" s="54">
        <v>1989</v>
      </c>
      <c r="C429" s="55" t="s">
        <v>1408</v>
      </c>
      <c r="D429" s="55" t="s">
        <v>995</v>
      </c>
      <c r="E429" s="55" t="s">
        <v>135</v>
      </c>
      <c r="F429" t="s">
        <v>1963</v>
      </c>
      <c r="H429">
        <v>1989</v>
      </c>
      <c r="I429">
        <v>1989</v>
      </c>
    </row>
    <row r="430" spans="1:9" x14ac:dyDescent="0.25">
      <c r="A430" t="s">
        <v>2791</v>
      </c>
      <c r="B430" s="54">
        <v>1684</v>
      </c>
      <c r="C430" s="55" t="s">
        <v>1555</v>
      </c>
      <c r="D430" s="55" t="s">
        <v>995</v>
      </c>
      <c r="E430" s="55" t="s">
        <v>111</v>
      </c>
      <c r="F430" t="s">
        <v>2629</v>
      </c>
      <c r="G430" t="s">
        <v>3458</v>
      </c>
      <c r="I430">
        <v>1684</v>
      </c>
    </row>
    <row r="431" spans="1:9" x14ac:dyDescent="0.25">
      <c r="A431" t="s">
        <v>3007</v>
      </c>
      <c r="B431" s="54">
        <v>10674</v>
      </c>
      <c r="C431" s="55" t="s">
        <v>1145</v>
      </c>
      <c r="D431" s="55" t="s">
        <v>995</v>
      </c>
      <c r="E431" s="55" t="s">
        <v>133</v>
      </c>
      <c r="F431" t="s">
        <v>2287</v>
      </c>
      <c r="I431">
        <v>10674</v>
      </c>
    </row>
    <row r="432" spans="1:9" x14ac:dyDescent="0.25">
      <c r="A432" t="s">
        <v>3005</v>
      </c>
      <c r="B432" s="54">
        <v>10675</v>
      </c>
      <c r="C432" s="55" t="s">
        <v>1143</v>
      </c>
      <c r="D432" s="55" t="s">
        <v>995</v>
      </c>
      <c r="E432" s="55" t="s">
        <v>133</v>
      </c>
      <c r="F432" t="s">
        <v>2024</v>
      </c>
      <c r="I432">
        <v>10675</v>
      </c>
    </row>
    <row r="433" spans="1:9" x14ac:dyDescent="0.25">
      <c r="A433" t="s">
        <v>3355</v>
      </c>
      <c r="B433" s="54">
        <v>1695</v>
      </c>
      <c r="C433" s="55" t="s">
        <v>1546</v>
      </c>
      <c r="D433" s="55" t="s">
        <v>995</v>
      </c>
      <c r="E433" s="55" t="s">
        <v>105</v>
      </c>
      <c r="F433" t="s">
        <v>2451</v>
      </c>
      <c r="I433">
        <v>1695</v>
      </c>
    </row>
    <row r="434" spans="1:9" x14ac:dyDescent="0.25">
      <c r="A434" t="s">
        <v>3375</v>
      </c>
      <c r="B434" s="54">
        <v>1584</v>
      </c>
      <c r="C434" s="55" t="s">
        <v>1573</v>
      </c>
      <c r="D434" s="55" t="s">
        <v>995</v>
      </c>
      <c r="E434" s="55" t="s">
        <v>107</v>
      </c>
      <c r="F434" t="s">
        <v>2609</v>
      </c>
      <c r="I434">
        <v>1584</v>
      </c>
    </row>
    <row r="435" spans="1:9" x14ac:dyDescent="0.25">
      <c r="A435" t="s">
        <v>2750</v>
      </c>
      <c r="B435" s="54">
        <v>1813</v>
      </c>
      <c r="C435" s="55" t="s">
        <v>1291</v>
      </c>
      <c r="D435" s="55" t="s">
        <v>995</v>
      </c>
      <c r="E435" s="55" t="s">
        <v>119</v>
      </c>
      <c r="F435" t="s">
        <v>2401</v>
      </c>
      <c r="G435" t="s">
        <v>3458</v>
      </c>
    </row>
    <row r="436" spans="1:9" x14ac:dyDescent="0.25">
      <c r="A436" t="s">
        <v>3087</v>
      </c>
      <c r="B436" s="54">
        <v>10582</v>
      </c>
      <c r="C436" s="55" t="s">
        <v>1235</v>
      </c>
      <c r="D436" s="55" t="s">
        <v>995</v>
      </c>
      <c r="E436" s="55" t="s">
        <v>105</v>
      </c>
      <c r="F436" t="s">
        <v>2375</v>
      </c>
      <c r="I436">
        <v>10582</v>
      </c>
    </row>
    <row r="437" spans="1:9" x14ac:dyDescent="0.25">
      <c r="A437" t="s">
        <v>3141</v>
      </c>
      <c r="B437" s="54">
        <v>2111</v>
      </c>
      <c r="C437" s="55" t="s">
        <v>1298</v>
      </c>
      <c r="D437" s="55" t="s">
        <v>995</v>
      </c>
      <c r="E437" s="55" t="s">
        <v>107</v>
      </c>
      <c r="F437" t="s">
        <v>2563</v>
      </c>
      <c r="I437">
        <v>2111</v>
      </c>
    </row>
    <row r="438" spans="1:9" x14ac:dyDescent="0.25">
      <c r="A438" t="s">
        <v>3393</v>
      </c>
      <c r="B438" s="54">
        <v>1605</v>
      </c>
      <c r="C438" s="55" t="s">
        <v>1595</v>
      </c>
      <c r="D438" s="55" t="s">
        <v>995</v>
      </c>
      <c r="E438" s="55" t="s">
        <v>105</v>
      </c>
      <c r="F438" t="s">
        <v>2315</v>
      </c>
      <c r="I438">
        <v>1605</v>
      </c>
    </row>
    <row r="439" spans="1:9" x14ac:dyDescent="0.25">
      <c r="A439" t="s">
        <v>3055</v>
      </c>
      <c r="B439" s="54">
        <v>10595</v>
      </c>
      <c r="C439" s="55" t="s">
        <v>1200</v>
      </c>
      <c r="D439" s="55" t="s">
        <v>995</v>
      </c>
      <c r="E439" s="55" t="s">
        <v>591</v>
      </c>
      <c r="F439" t="s">
        <v>2042</v>
      </c>
      <c r="I439">
        <v>10595</v>
      </c>
    </row>
    <row r="440" spans="1:9" x14ac:dyDescent="0.25">
      <c r="A440" t="s">
        <v>2946</v>
      </c>
      <c r="B440" s="54">
        <v>10388</v>
      </c>
      <c r="C440" s="55" t="s">
        <v>1080</v>
      </c>
      <c r="D440" s="55" t="s">
        <v>995</v>
      </c>
      <c r="E440" s="55" t="s">
        <v>591</v>
      </c>
      <c r="F440" t="s">
        <v>2331</v>
      </c>
    </row>
    <row r="441" spans="1:9" x14ac:dyDescent="0.25">
      <c r="A441" t="s">
        <v>3307</v>
      </c>
      <c r="B441" s="54">
        <v>1229</v>
      </c>
      <c r="C441" s="55" t="s">
        <v>1485</v>
      </c>
      <c r="D441" s="55" t="s">
        <v>995</v>
      </c>
      <c r="E441" s="55" t="s">
        <v>131</v>
      </c>
      <c r="F441" t="s">
        <v>1794</v>
      </c>
    </row>
    <row r="442" spans="1:9" x14ac:dyDescent="0.25">
      <c r="A442" t="s">
        <v>3266</v>
      </c>
      <c r="B442" s="54">
        <v>1983</v>
      </c>
      <c r="C442" s="55" t="s">
        <v>1437</v>
      </c>
      <c r="D442" s="55" t="s">
        <v>995</v>
      </c>
      <c r="E442" s="55" t="s">
        <v>131</v>
      </c>
      <c r="F442" t="s">
        <v>2100</v>
      </c>
      <c r="H442">
        <v>1983</v>
      </c>
      <c r="I442">
        <v>1983</v>
      </c>
    </row>
    <row r="443" spans="1:9" x14ac:dyDescent="0.25">
      <c r="A443" t="s">
        <v>2896</v>
      </c>
      <c r="B443" s="54">
        <v>10537</v>
      </c>
      <c r="C443" s="55" t="s">
        <v>1024</v>
      </c>
      <c r="D443" s="55" t="s">
        <v>995</v>
      </c>
      <c r="E443" s="55" t="s">
        <v>123</v>
      </c>
      <c r="F443" t="s">
        <v>1748</v>
      </c>
    </row>
    <row r="444" spans="1:9" x14ac:dyDescent="0.25">
      <c r="A444" t="s">
        <v>3212</v>
      </c>
      <c r="B444" s="54">
        <v>1973</v>
      </c>
      <c r="C444" s="55" t="s">
        <v>1375</v>
      </c>
      <c r="D444" s="55" t="s">
        <v>995</v>
      </c>
      <c r="E444" s="55" t="s">
        <v>113</v>
      </c>
      <c r="F444" t="s">
        <v>1802</v>
      </c>
      <c r="H444">
        <v>1973</v>
      </c>
      <c r="I444">
        <v>1973</v>
      </c>
    </row>
    <row r="445" spans="1:9" x14ac:dyDescent="0.25">
      <c r="A445" t="s">
        <v>3342</v>
      </c>
      <c r="B445" s="54">
        <v>2238</v>
      </c>
      <c r="C445" s="55" t="s">
        <v>1530</v>
      </c>
      <c r="D445" s="55" t="s">
        <v>995</v>
      </c>
      <c r="E445" s="55" t="s">
        <v>133</v>
      </c>
      <c r="F445" t="s">
        <v>2249</v>
      </c>
      <c r="I445">
        <v>2238</v>
      </c>
    </row>
    <row r="446" spans="1:9" x14ac:dyDescent="0.25">
      <c r="A446" t="s">
        <v>2980</v>
      </c>
      <c r="B446" s="54">
        <v>409</v>
      </c>
      <c r="C446" s="55" t="s">
        <v>1117</v>
      </c>
      <c r="D446" s="55" t="s">
        <v>995</v>
      </c>
      <c r="E446" s="55" t="s">
        <v>105</v>
      </c>
      <c r="F446" t="s">
        <v>1922</v>
      </c>
      <c r="I446">
        <v>409</v>
      </c>
    </row>
    <row r="447" spans="1:9" x14ac:dyDescent="0.25">
      <c r="A447" t="s">
        <v>3387</v>
      </c>
      <c r="B447" s="54">
        <v>1618</v>
      </c>
      <c r="C447" s="55" t="s">
        <v>1589</v>
      </c>
      <c r="D447" s="55" t="s">
        <v>995</v>
      </c>
      <c r="E447" s="55" t="s">
        <v>115</v>
      </c>
      <c r="F447" t="s">
        <v>2527</v>
      </c>
    </row>
    <row r="448" spans="1:9" x14ac:dyDescent="0.25">
      <c r="A448" t="s">
        <v>2738</v>
      </c>
      <c r="B448" s="54">
        <v>324</v>
      </c>
      <c r="C448" s="55" t="s">
        <v>1183</v>
      </c>
      <c r="D448" s="55" t="s">
        <v>995</v>
      </c>
      <c r="E448" s="55" t="s">
        <v>89</v>
      </c>
      <c r="F448" t="s">
        <v>2153</v>
      </c>
      <c r="G448" t="s">
        <v>2716</v>
      </c>
      <c r="I448">
        <v>324</v>
      </c>
    </row>
    <row r="449" spans="1:9" x14ac:dyDescent="0.25">
      <c r="A449" t="s">
        <v>2717</v>
      </c>
      <c r="B449" s="54">
        <v>10837</v>
      </c>
      <c r="C449" s="55" t="s">
        <v>464</v>
      </c>
      <c r="D449" s="55" t="s">
        <v>447</v>
      </c>
      <c r="E449" s="55" t="s">
        <v>89</v>
      </c>
      <c r="F449" t="s">
        <v>2152</v>
      </c>
      <c r="G449" t="s">
        <v>2716</v>
      </c>
    </row>
    <row r="450" spans="1:9" x14ac:dyDescent="0.25">
      <c r="A450" t="s">
        <v>3002</v>
      </c>
      <c r="B450" s="54">
        <v>524</v>
      </c>
      <c r="C450" s="55" t="s">
        <v>1140</v>
      </c>
      <c r="D450" s="55" t="s">
        <v>995</v>
      </c>
      <c r="E450" s="55" t="s">
        <v>107</v>
      </c>
      <c r="F450" t="s">
        <v>2161</v>
      </c>
    </row>
    <row r="451" spans="1:9" x14ac:dyDescent="0.25">
      <c r="A451" t="s">
        <v>2922</v>
      </c>
      <c r="B451" s="54">
        <v>10406</v>
      </c>
      <c r="C451" s="55" t="s">
        <v>1053</v>
      </c>
      <c r="D451" s="55" t="s">
        <v>995</v>
      </c>
      <c r="E451" s="55" t="s">
        <v>131</v>
      </c>
      <c r="F451" t="s">
        <v>1727</v>
      </c>
      <c r="I451">
        <v>10406</v>
      </c>
    </row>
    <row r="452" spans="1:9" x14ac:dyDescent="0.25">
      <c r="A452" t="s">
        <v>2942</v>
      </c>
      <c r="B452" s="54">
        <v>10397</v>
      </c>
      <c r="C452" s="55" t="s">
        <v>1076</v>
      </c>
      <c r="D452" s="55" t="s">
        <v>995</v>
      </c>
      <c r="E452" s="55" t="s">
        <v>131</v>
      </c>
      <c r="F452" t="s">
        <v>1722</v>
      </c>
    </row>
    <row r="453" spans="1:9" x14ac:dyDescent="0.25">
      <c r="A453" t="s">
        <v>3327</v>
      </c>
      <c r="B453" s="54">
        <v>1416</v>
      </c>
      <c r="C453" s="55" t="s">
        <v>1512</v>
      </c>
      <c r="D453" s="55" t="s">
        <v>995</v>
      </c>
      <c r="E453" s="55" t="s">
        <v>131</v>
      </c>
      <c r="F453" t="s">
        <v>1935</v>
      </c>
      <c r="I453">
        <v>1416</v>
      </c>
    </row>
    <row r="454" spans="1:9" x14ac:dyDescent="0.25">
      <c r="A454" t="s">
        <v>3137</v>
      </c>
      <c r="B454" s="54">
        <v>2103</v>
      </c>
      <c r="C454" s="55" t="s">
        <v>1294</v>
      </c>
      <c r="D454" s="55" t="s">
        <v>995</v>
      </c>
      <c r="E454" s="55" t="s">
        <v>131</v>
      </c>
      <c r="F454" t="s">
        <v>2616</v>
      </c>
    </row>
    <row r="455" spans="1:9" x14ac:dyDescent="0.25">
      <c r="A455" t="s">
        <v>3154</v>
      </c>
      <c r="B455" s="54">
        <v>1837</v>
      </c>
      <c r="C455" s="55" t="s">
        <v>1311</v>
      </c>
      <c r="D455" s="55" t="s">
        <v>995</v>
      </c>
      <c r="E455" s="55" t="s">
        <v>131</v>
      </c>
      <c r="F455" t="s">
        <v>2624</v>
      </c>
      <c r="I455">
        <v>1837</v>
      </c>
    </row>
    <row r="456" spans="1:9" x14ac:dyDescent="0.25">
      <c r="A456" t="s">
        <v>2821</v>
      </c>
      <c r="B456" s="54">
        <v>859</v>
      </c>
      <c r="C456" s="55" t="s">
        <v>943</v>
      </c>
      <c r="D456" s="55" t="s">
        <v>942</v>
      </c>
      <c r="E456" s="55" t="s">
        <v>107</v>
      </c>
      <c r="F456" t="s">
        <v>2579</v>
      </c>
    </row>
    <row r="457" spans="1:9" x14ac:dyDescent="0.25">
      <c r="A457" t="s">
        <v>2723</v>
      </c>
      <c r="B457" s="54">
        <v>857</v>
      </c>
      <c r="C457" s="55" t="s">
        <v>1029</v>
      </c>
      <c r="D457" s="55" t="s">
        <v>995</v>
      </c>
      <c r="E457" s="55" t="s">
        <v>117</v>
      </c>
      <c r="F457" t="s">
        <v>1611</v>
      </c>
      <c r="G457" t="s">
        <v>3458</v>
      </c>
    </row>
    <row r="458" spans="1:9" x14ac:dyDescent="0.25">
      <c r="A458" t="s">
        <v>2841</v>
      </c>
      <c r="B458" s="54">
        <v>1543</v>
      </c>
      <c r="C458" s="55" t="s">
        <v>964</v>
      </c>
      <c r="D458" s="55" t="s">
        <v>963</v>
      </c>
      <c r="E458" s="55" t="s">
        <v>131</v>
      </c>
      <c r="F458" t="s">
        <v>1947</v>
      </c>
      <c r="I458">
        <v>1543</v>
      </c>
    </row>
    <row r="459" spans="1:9" x14ac:dyDescent="0.25">
      <c r="A459" t="s">
        <v>2968</v>
      </c>
      <c r="B459" s="54">
        <v>10346</v>
      </c>
      <c r="C459" s="55" t="s">
        <v>1104</v>
      </c>
      <c r="D459" s="55" t="s">
        <v>995</v>
      </c>
      <c r="E459" s="55" t="s">
        <v>131</v>
      </c>
      <c r="F459" t="s">
        <v>2606</v>
      </c>
    </row>
    <row r="460" spans="1:9" x14ac:dyDescent="0.25">
      <c r="A460" t="s">
        <v>3274</v>
      </c>
      <c r="B460" s="54">
        <v>1469</v>
      </c>
      <c r="C460" s="55" t="s">
        <v>1445</v>
      </c>
      <c r="D460" s="55" t="s">
        <v>995</v>
      </c>
      <c r="E460" s="55" t="s">
        <v>105</v>
      </c>
      <c r="F460" t="s">
        <v>2218</v>
      </c>
      <c r="I460">
        <v>1469</v>
      </c>
    </row>
    <row r="461" spans="1:9" x14ac:dyDescent="0.25">
      <c r="A461" t="s">
        <v>2718</v>
      </c>
      <c r="B461" s="54">
        <v>10767</v>
      </c>
      <c r="C461" s="55" t="s">
        <v>465</v>
      </c>
      <c r="D461" s="55" t="s">
        <v>447</v>
      </c>
      <c r="E461" s="55" t="s">
        <v>101</v>
      </c>
      <c r="F461" t="s">
        <v>2168</v>
      </c>
      <c r="G461" t="s">
        <v>2716</v>
      </c>
    </row>
    <row r="462" spans="1:9" x14ac:dyDescent="0.25">
      <c r="A462" t="s">
        <v>2862</v>
      </c>
      <c r="B462" s="54">
        <v>1955</v>
      </c>
      <c r="C462" s="55" t="s">
        <v>986</v>
      </c>
      <c r="D462" s="55" t="s">
        <v>963</v>
      </c>
      <c r="E462" s="55" t="s">
        <v>129</v>
      </c>
      <c r="F462" t="s">
        <v>2280</v>
      </c>
    </row>
    <row r="463" spans="1:9" x14ac:dyDescent="0.25">
      <c r="A463" t="s">
        <v>2843</v>
      </c>
      <c r="B463" s="54">
        <v>1565</v>
      </c>
      <c r="C463" s="55" t="s">
        <v>966</v>
      </c>
      <c r="D463" s="55" t="s">
        <v>963</v>
      </c>
      <c r="E463" s="55" t="s">
        <v>131</v>
      </c>
      <c r="F463" t="s">
        <v>1971</v>
      </c>
    </row>
    <row r="464" spans="1:9" x14ac:dyDescent="0.25">
      <c r="A464" t="s">
        <v>2859</v>
      </c>
      <c r="B464" s="54">
        <v>2509</v>
      </c>
      <c r="C464" s="55" t="s">
        <v>983</v>
      </c>
      <c r="D464" s="55" t="s">
        <v>963</v>
      </c>
      <c r="E464" s="55" t="s">
        <v>133</v>
      </c>
      <c r="F464" t="s">
        <v>2638</v>
      </c>
    </row>
    <row r="465" spans="1:9" x14ac:dyDescent="0.25">
      <c r="A465" t="s">
        <v>3378</v>
      </c>
      <c r="B465" s="54">
        <v>1577</v>
      </c>
      <c r="C465" s="55" t="s">
        <v>1576</v>
      </c>
      <c r="D465" s="55" t="s">
        <v>995</v>
      </c>
      <c r="E465" s="55" t="s">
        <v>135</v>
      </c>
      <c r="F465" t="s">
        <v>2479</v>
      </c>
    </row>
    <row r="466" spans="1:9" x14ac:dyDescent="0.25">
      <c r="A466" t="s">
        <v>2763</v>
      </c>
      <c r="B466" s="54">
        <v>1876</v>
      </c>
      <c r="C466" s="55" t="s">
        <v>1405</v>
      </c>
      <c r="D466" s="55" t="s">
        <v>995</v>
      </c>
      <c r="E466" s="55" t="s">
        <v>115</v>
      </c>
      <c r="F466" t="s">
        <v>2099</v>
      </c>
      <c r="G466" t="s">
        <v>3458</v>
      </c>
      <c r="I466">
        <v>1876</v>
      </c>
    </row>
    <row r="467" spans="1:9" x14ac:dyDescent="0.25">
      <c r="A467" t="s">
        <v>3347</v>
      </c>
      <c r="B467" s="54">
        <v>1634</v>
      </c>
      <c r="C467" s="55" t="s">
        <v>1537</v>
      </c>
      <c r="D467" s="55" t="s">
        <v>995</v>
      </c>
      <c r="E467" s="55" t="s">
        <v>105</v>
      </c>
      <c r="F467" t="s">
        <v>2334</v>
      </c>
      <c r="I467">
        <v>1634</v>
      </c>
    </row>
    <row r="468" spans="1:9" x14ac:dyDescent="0.25">
      <c r="A468" t="s">
        <v>3161</v>
      </c>
      <c r="B468" s="54">
        <v>2014</v>
      </c>
      <c r="C468" s="55" t="s">
        <v>1318</v>
      </c>
      <c r="D468" s="55" t="s">
        <v>995</v>
      </c>
      <c r="E468" s="55" t="s">
        <v>105</v>
      </c>
      <c r="F468" t="s">
        <v>2148</v>
      </c>
      <c r="I468">
        <v>2014</v>
      </c>
    </row>
    <row r="469" spans="1:9" x14ac:dyDescent="0.25">
      <c r="A469" t="s">
        <v>2927</v>
      </c>
      <c r="B469" s="54">
        <v>10347</v>
      </c>
      <c r="C469" s="55" t="s">
        <v>1059</v>
      </c>
      <c r="D469" s="55" t="s">
        <v>995</v>
      </c>
      <c r="E469" s="55" t="s">
        <v>105</v>
      </c>
      <c r="F469" t="s">
        <v>2194</v>
      </c>
      <c r="I469">
        <v>10347</v>
      </c>
    </row>
    <row r="470" spans="1:9" x14ac:dyDescent="0.25">
      <c r="A470" t="s">
        <v>3016</v>
      </c>
      <c r="B470" s="54">
        <v>366</v>
      </c>
      <c r="C470" s="55" t="s">
        <v>1154</v>
      </c>
      <c r="D470" s="55" t="s">
        <v>995</v>
      </c>
      <c r="E470" s="55" t="s">
        <v>107</v>
      </c>
      <c r="F470" t="s">
        <v>2414</v>
      </c>
      <c r="I470">
        <v>366</v>
      </c>
    </row>
    <row r="471" spans="1:9" x14ac:dyDescent="0.25">
      <c r="A471" t="s">
        <v>3012</v>
      </c>
      <c r="B471" s="54">
        <v>200</v>
      </c>
      <c r="C471" s="55" t="s">
        <v>1150</v>
      </c>
      <c r="D471" s="55" t="s">
        <v>995</v>
      </c>
      <c r="E471" s="55" t="s">
        <v>107</v>
      </c>
      <c r="F471" t="s">
        <v>1902</v>
      </c>
    </row>
    <row r="472" spans="1:9" x14ac:dyDescent="0.25">
      <c r="A472" t="s">
        <v>2858</v>
      </c>
      <c r="B472" s="54">
        <v>1771</v>
      </c>
      <c r="C472" s="55" t="s">
        <v>982</v>
      </c>
      <c r="D472" s="55" t="s">
        <v>963</v>
      </c>
      <c r="E472" s="55" t="s">
        <v>93</v>
      </c>
      <c r="F472" t="s">
        <v>1868</v>
      </c>
    </row>
    <row r="473" spans="1:9" x14ac:dyDescent="0.25">
      <c r="A473" t="s">
        <v>2957</v>
      </c>
      <c r="B473" s="54">
        <v>10454</v>
      </c>
      <c r="C473" s="55" t="s">
        <v>1092</v>
      </c>
      <c r="D473" s="55" t="s">
        <v>995</v>
      </c>
      <c r="E473" s="55" t="s">
        <v>133</v>
      </c>
      <c r="F473" t="s">
        <v>1708</v>
      </c>
      <c r="I473">
        <v>10454</v>
      </c>
    </row>
    <row r="474" spans="1:9" x14ac:dyDescent="0.25">
      <c r="A474" t="s">
        <v>2819</v>
      </c>
      <c r="B474" s="54">
        <v>265</v>
      </c>
      <c r="C474" s="55" t="s">
        <v>940</v>
      </c>
      <c r="D474" s="55" t="s">
        <v>937</v>
      </c>
      <c r="E474" s="55" t="s">
        <v>131</v>
      </c>
      <c r="F474" t="s">
        <v>2384</v>
      </c>
    </row>
    <row r="475" spans="1:9" x14ac:dyDescent="0.25">
      <c r="A475" t="s">
        <v>2867</v>
      </c>
      <c r="B475" s="54">
        <v>10736</v>
      </c>
      <c r="C475" s="55" t="s">
        <v>992</v>
      </c>
      <c r="D475" s="55" t="s">
        <v>963</v>
      </c>
      <c r="E475" s="55" t="s">
        <v>133</v>
      </c>
      <c r="F475" t="s">
        <v>1747</v>
      </c>
    </row>
    <row r="476" spans="1:9" x14ac:dyDescent="0.25">
      <c r="A476" t="s">
        <v>3184</v>
      </c>
      <c r="B476" s="54">
        <v>1790</v>
      </c>
      <c r="C476" s="55" t="s">
        <v>1346</v>
      </c>
      <c r="D476" s="55" t="s">
        <v>995</v>
      </c>
      <c r="E476" s="55" t="s">
        <v>131</v>
      </c>
      <c r="F476" t="s">
        <v>1605</v>
      </c>
      <c r="I476">
        <v>1790</v>
      </c>
    </row>
    <row r="477" spans="1:9" x14ac:dyDescent="0.25">
      <c r="A477" t="s">
        <v>2996</v>
      </c>
      <c r="B477" s="54">
        <v>512</v>
      </c>
      <c r="C477" s="55" t="s">
        <v>1134</v>
      </c>
      <c r="D477" s="55" t="s">
        <v>995</v>
      </c>
      <c r="E477" s="55" t="s">
        <v>131</v>
      </c>
      <c r="F477" t="s">
        <v>2101</v>
      </c>
      <c r="I477">
        <v>512</v>
      </c>
    </row>
    <row r="478" spans="1:9" x14ac:dyDescent="0.25">
      <c r="A478" t="s">
        <v>3068</v>
      </c>
      <c r="B478" s="54">
        <v>155</v>
      </c>
      <c r="C478" s="55" t="s">
        <v>1215</v>
      </c>
      <c r="D478" s="55" t="s">
        <v>995</v>
      </c>
      <c r="E478" s="55" t="s">
        <v>131</v>
      </c>
      <c r="F478" t="s">
        <v>2093</v>
      </c>
    </row>
    <row r="479" spans="1:9" x14ac:dyDescent="0.25">
      <c r="A479" t="s">
        <v>2928</v>
      </c>
      <c r="B479" s="54">
        <v>10741</v>
      </c>
      <c r="C479" s="55" t="s">
        <v>1060</v>
      </c>
      <c r="D479" s="55" t="s">
        <v>995</v>
      </c>
      <c r="E479" s="55" t="s">
        <v>131</v>
      </c>
      <c r="F479" t="s">
        <v>2308</v>
      </c>
    </row>
    <row r="480" spans="1:9" x14ac:dyDescent="0.25">
      <c r="A480" t="s">
        <v>3244</v>
      </c>
      <c r="B480" s="54">
        <v>1880</v>
      </c>
      <c r="C480" s="55" t="s">
        <v>1413</v>
      </c>
      <c r="D480" s="55" t="s">
        <v>995</v>
      </c>
      <c r="E480" s="55" t="s">
        <v>105</v>
      </c>
      <c r="F480" t="s">
        <v>2309</v>
      </c>
      <c r="I480">
        <v>1880</v>
      </c>
    </row>
    <row r="481" spans="1:9" x14ac:dyDescent="0.25">
      <c r="A481" t="s">
        <v>2884</v>
      </c>
      <c r="B481" s="54">
        <v>10322</v>
      </c>
      <c r="C481" s="55" t="s">
        <v>1011</v>
      </c>
      <c r="D481" s="55" t="s">
        <v>995</v>
      </c>
      <c r="E481" s="55" t="s">
        <v>101</v>
      </c>
      <c r="F481" t="s">
        <v>2174</v>
      </c>
      <c r="I481">
        <v>10322</v>
      </c>
    </row>
    <row r="482" spans="1:9" x14ac:dyDescent="0.25">
      <c r="A482" t="s">
        <v>2993</v>
      </c>
      <c r="B482" s="54">
        <v>10685</v>
      </c>
      <c r="C482" s="55" t="s">
        <v>1131</v>
      </c>
      <c r="D482" s="55" t="s">
        <v>995</v>
      </c>
      <c r="E482" s="55" t="s">
        <v>101</v>
      </c>
      <c r="F482" t="s">
        <v>2174</v>
      </c>
    </row>
    <row r="483" spans="1:9" x14ac:dyDescent="0.25">
      <c r="A483" t="s">
        <v>2899</v>
      </c>
      <c r="B483" s="54">
        <v>869</v>
      </c>
      <c r="C483" s="55" t="s">
        <v>1027</v>
      </c>
      <c r="D483" s="55" t="s">
        <v>995</v>
      </c>
      <c r="E483" s="55" t="s">
        <v>131</v>
      </c>
      <c r="F483" t="s">
        <v>1605</v>
      </c>
    </row>
    <row r="484" spans="1:9" x14ac:dyDescent="0.25">
      <c r="A484" t="s">
        <v>2995</v>
      </c>
      <c r="B484" s="54">
        <v>393</v>
      </c>
      <c r="C484" s="55" t="s">
        <v>1133</v>
      </c>
      <c r="D484" s="55" t="s">
        <v>995</v>
      </c>
      <c r="E484" s="55" t="s">
        <v>131</v>
      </c>
      <c r="F484" t="s">
        <v>1604</v>
      </c>
      <c r="I484">
        <v>393</v>
      </c>
    </row>
    <row r="485" spans="1:9" x14ac:dyDescent="0.25">
      <c r="A485" t="s">
        <v>2931</v>
      </c>
      <c r="B485" s="54">
        <v>26</v>
      </c>
      <c r="C485" s="55" t="s">
        <v>1064</v>
      </c>
      <c r="D485" s="55" t="s">
        <v>995</v>
      </c>
      <c r="E485" s="55" t="s">
        <v>131</v>
      </c>
      <c r="F485" t="s">
        <v>1605</v>
      </c>
      <c r="I485">
        <v>26</v>
      </c>
    </row>
    <row r="486" spans="1:9" x14ac:dyDescent="0.25">
      <c r="A486" t="s">
        <v>3148</v>
      </c>
      <c r="B486" s="54">
        <v>1336</v>
      </c>
      <c r="C486" s="55" t="s">
        <v>1305</v>
      </c>
      <c r="D486" s="55" t="s">
        <v>995</v>
      </c>
      <c r="E486" s="55" t="s">
        <v>131</v>
      </c>
      <c r="F486" t="s">
        <v>1736</v>
      </c>
      <c r="I486">
        <v>1336</v>
      </c>
    </row>
    <row r="487" spans="1:9" x14ac:dyDescent="0.25">
      <c r="A487" t="s">
        <v>3324</v>
      </c>
      <c r="B487" s="54">
        <v>1380</v>
      </c>
      <c r="C487" s="55" t="s">
        <v>1506</v>
      </c>
      <c r="D487" s="55" t="s">
        <v>995</v>
      </c>
      <c r="E487" s="55" t="s">
        <v>131</v>
      </c>
      <c r="F487" t="s">
        <v>1605</v>
      </c>
      <c r="I487">
        <v>1380</v>
      </c>
    </row>
    <row r="488" spans="1:9" x14ac:dyDescent="0.25">
      <c r="A488" t="s">
        <v>3301</v>
      </c>
      <c r="B488" s="54">
        <v>1531</v>
      </c>
      <c r="C488" s="55" t="s">
        <v>1479</v>
      </c>
      <c r="D488" s="55" t="s">
        <v>995</v>
      </c>
      <c r="E488" s="55" t="s">
        <v>131</v>
      </c>
      <c r="F488" t="s">
        <v>2054</v>
      </c>
      <c r="I488">
        <v>1531</v>
      </c>
    </row>
    <row r="489" spans="1:9" x14ac:dyDescent="0.25">
      <c r="A489" t="s">
        <v>3303</v>
      </c>
      <c r="B489" s="54">
        <v>2263</v>
      </c>
      <c r="C489" s="55" t="s">
        <v>1481</v>
      </c>
      <c r="D489" s="55" t="s">
        <v>995</v>
      </c>
      <c r="E489" s="55" t="s">
        <v>107</v>
      </c>
      <c r="F489" t="s">
        <v>2601</v>
      </c>
      <c r="I489">
        <v>2263</v>
      </c>
    </row>
    <row r="490" spans="1:9" x14ac:dyDescent="0.25">
      <c r="A490" t="s">
        <v>3248</v>
      </c>
      <c r="B490" s="54">
        <v>1998</v>
      </c>
      <c r="C490" s="55" t="s">
        <v>1417</v>
      </c>
      <c r="D490" s="55" t="s">
        <v>995</v>
      </c>
      <c r="E490" s="55" t="s">
        <v>131</v>
      </c>
      <c r="F490" t="s">
        <v>2241</v>
      </c>
    </row>
    <row r="491" spans="1:9" x14ac:dyDescent="0.25">
      <c r="A491" t="s">
        <v>2787</v>
      </c>
      <c r="B491" s="54">
        <v>2240</v>
      </c>
      <c r="C491" s="55" t="s">
        <v>1550</v>
      </c>
      <c r="D491" s="55" t="s">
        <v>995</v>
      </c>
      <c r="E491" s="55" t="s">
        <v>123</v>
      </c>
      <c r="F491" t="s">
        <v>1639</v>
      </c>
      <c r="G491" t="s">
        <v>3458</v>
      </c>
      <c r="I491">
        <v>2240</v>
      </c>
    </row>
    <row r="492" spans="1:9" x14ac:dyDescent="0.25">
      <c r="A492" t="s">
        <v>3285</v>
      </c>
      <c r="B492" s="54">
        <v>2267</v>
      </c>
      <c r="C492" s="55" t="s">
        <v>1462</v>
      </c>
      <c r="D492" s="55" t="s">
        <v>995</v>
      </c>
      <c r="E492" s="55" t="s">
        <v>123</v>
      </c>
      <c r="F492" t="s">
        <v>2164</v>
      </c>
      <c r="I492">
        <v>2267</v>
      </c>
    </row>
    <row r="493" spans="1:9" x14ac:dyDescent="0.25">
      <c r="A493" t="s">
        <v>3049</v>
      </c>
      <c r="B493" s="54">
        <v>223</v>
      </c>
      <c r="C493" s="55" t="s">
        <v>1193</v>
      </c>
      <c r="D493" s="55" t="s">
        <v>995</v>
      </c>
      <c r="E493" s="55" t="s">
        <v>125</v>
      </c>
      <c r="F493" t="s">
        <v>1675</v>
      </c>
    </row>
    <row r="494" spans="1:9" x14ac:dyDescent="0.25">
      <c r="A494" t="s">
        <v>2812</v>
      </c>
      <c r="B494" s="54">
        <v>10797</v>
      </c>
      <c r="C494" s="55" t="s">
        <v>463</v>
      </c>
      <c r="D494" s="55" t="s">
        <v>447</v>
      </c>
      <c r="E494" s="55" t="s">
        <v>137</v>
      </c>
      <c r="F494" t="s">
        <v>1621</v>
      </c>
    </row>
    <row r="495" spans="1:9" x14ac:dyDescent="0.25">
      <c r="A495" t="s">
        <v>2913</v>
      </c>
      <c r="B495" s="54">
        <v>10529</v>
      </c>
      <c r="C495" s="55" t="s">
        <v>1043</v>
      </c>
      <c r="D495" s="55" t="s">
        <v>995</v>
      </c>
      <c r="E495" s="55" t="s">
        <v>131</v>
      </c>
      <c r="F495" t="s">
        <v>2050</v>
      </c>
    </row>
    <row r="496" spans="1:9" x14ac:dyDescent="0.25">
      <c r="A496" t="s">
        <v>3280</v>
      </c>
      <c r="B496" s="54">
        <v>2279</v>
      </c>
      <c r="C496" s="55" t="s">
        <v>1456</v>
      </c>
      <c r="D496" s="55" t="s">
        <v>995</v>
      </c>
      <c r="E496" s="55" t="s">
        <v>91</v>
      </c>
      <c r="F496" t="s">
        <v>2510</v>
      </c>
      <c r="I496">
        <v>2279</v>
      </c>
    </row>
    <row r="497" spans="1:9" x14ac:dyDescent="0.25">
      <c r="A497" t="s">
        <v>2992</v>
      </c>
      <c r="B497" s="54">
        <v>380</v>
      </c>
      <c r="C497" s="55" t="s">
        <v>1129</v>
      </c>
      <c r="D497" s="55" t="s">
        <v>995</v>
      </c>
      <c r="E497" s="55" t="s">
        <v>103</v>
      </c>
      <c r="F497" t="s">
        <v>1808</v>
      </c>
    </row>
    <row r="498" spans="1:9" x14ac:dyDescent="0.25">
      <c r="A498" t="s">
        <v>2759</v>
      </c>
      <c r="B498" s="54">
        <v>1911</v>
      </c>
      <c r="C498" s="55" t="s">
        <v>1378</v>
      </c>
      <c r="D498" s="55" t="s">
        <v>995</v>
      </c>
      <c r="E498" s="55" t="s">
        <v>127</v>
      </c>
      <c r="F498" t="s">
        <v>2400</v>
      </c>
      <c r="G498" t="s">
        <v>3458</v>
      </c>
      <c r="I498">
        <v>1911</v>
      </c>
    </row>
    <row r="499" spans="1:9" x14ac:dyDescent="0.25">
      <c r="A499" t="s">
        <v>2936</v>
      </c>
      <c r="B499" s="54">
        <v>10349</v>
      </c>
      <c r="C499" s="55" t="s">
        <v>1070</v>
      </c>
      <c r="D499" s="55" t="s">
        <v>995</v>
      </c>
      <c r="E499" s="55" t="s">
        <v>111</v>
      </c>
      <c r="F499" t="s">
        <v>2435</v>
      </c>
    </row>
    <row r="500" spans="1:9" x14ac:dyDescent="0.25">
      <c r="A500" t="s">
        <v>2975</v>
      </c>
      <c r="B500" s="54">
        <v>10437</v>
      </c>
      <c r="C500" s="55" t="s">
        <v>1112</v>
      </c>
      <c r="D500" s="55" t="s">
        <v>995</v>
      </c>
      <c r="E500" s="55" t="s">
        <v>127</v>
      </c>
      <c r="F500" t="s">
        <v>2387</v>
      </c>
    </row>
    <row r="501" spans="1:9" x14ac:dyDescent="0.25">
      <c r="A501" t="s">
        <v>3319</v>
      </c>
      <c r="B501" s="54">
        <v>10255</v>
      </c>
      <c r="C501" s="55" t="s">
        <v>1501</v>
      </c>
      <c r="D501" s="55" t="s">
        <v>995</v>
      </c>
      <c r="E501" s="55" t="s">
        <v>123</v>
      </c>
      <c r="F501" t="s">
        <v>1818</v>
      </c>
      <c r="I501">
        <v>10255</v>
      </c>
    </row>
    <row r="502" spans="1:9" x14ac:dyDescent="0.25">
      <c r="A502" t="s">
        <v>2766</v>
      </c>
      <c r="B502" s="54">
        <v>2270</v>
      </c>
      <c r="C502" s="55" t="s">
        <v>1446</v>
      </c>
      <c r="D502" s="55" t="s">
        <v>995</v>
      </c>
      <c r="E502" s="55" t="s">
        <v>95</v>
      </c>
      <c r="F502" t="s">
        <v>1741</v>
      </c>
      <c r="G502" t="s">
        <v>2716</v>
      </c>
      <c r="I502">
        <v>2270</v>
      </c>
    </row>
    <row r="503" spans="1:9" x14ac:dyDescent="0.25">
      <c r="A503" t="s">
        <v>2979</v>
      </c>
      <c r="B503" s="54">
        <v>10684</v>
      </c>
      <c r="C503" s="55" t="s">
        <v>1116</v>
      </c>
      <c r="D503" s="55" t="s">
        <v>995</v>
      </c>
      <c r="E503" s="55" t="s">
        <v>113</v>
      </c>
      <c r="F503" t="s">
        <v>2250</v>
      </c>
    </row>
    <row r="504" spans="1:9" x14ac:dyDescent="0.25">
      <c r="A504" t="s">
        <v>2892</v>
      </c>
      <c r="B504" s="54">
        <v>10548</v>
      </c>
      <c r="C504" s="55" t="s">
        <v>1020</v>
      </c>
      <c r="D504" s="55" t="s">
        <v>995</v>
      </c>
      <c r="E504" s="55" t="s">
        <v>131</v>
      </c>
      <c r="F504" t="s">
        <v>2656</v>
      </c>
    </row>
    <row r="505" spans="1:9" x14ac:dyDescent="0.25">
      <c r="A505" t="s">
        <v>3029</v>
      </c>
      <c r="B505" s="54">
        <v>10718</v>
      </c>
      <c r="C505" s="55" t="s">
        <v>1169</v>
      </c>
      <c r="D505" s="55" t="s">
        <v>995</v>
      </c>
      <c r="E505" s="55" t="s">
        <v>111</v>
      </c>
      <c r="F505" t="s">
        <v>2552</v>
      </c>
    </row>
    <row r="506" spans="1:9" x14ac:dyDescent="0.25">
      <c r="A506" t="s">
        <v>3056</v>
      </c>
      <c r="B506" s="54">
        <v>10597</v>
      </c>
      <c r="C506" s="55" t="s">
        <v>1201</v>
      </c>
      <c r="D506" s="55" t="s">
        <v>995</v>
      </c>
      <c r="E506" s="55" t="s">
        <v>113</v>
      </c>
      <c r="F506" t="s">
        <v>2013</v>
      </c>
      <c r="I506">
        <v>10597</v>
      </c>
    </row>
    <row r="507" spans="1:9" x14ac:dyDescent="0.25">
      <c r="A507" t="s">
        <v>3048</v>
      </c>
      <c r="B507" s="54">
        <v>305</v>
      </c>
      <c r="C507" s="55" t="s">
        <v>1192</v>
      </c>
      <c r="D507" s="55" t="s">
        <v>995</v>
      </c>
      <c r="E507" s="55" t="s">
        <v>105</v>
      </c>
      <c r="F507" t="s">
        <v>2459</v>
      </c>
      <c r="I507">
        <v>305</v>
      </c>
    </row>
    <row r="508" spans="1:9" x14ac:dyDescent="0.25">
      <c r="A508" t="s">
        <v>2815</v>
      </c>
      <c r="B508" s="54">
        <v>342</v>
      </c>
      <c r="C508" s="55" t="s">
        <v>935</v>
      </c>
      <c r="D508" s="55" t="s">
        <v>934</v>
      </c>
      <c r="E508" s="55" t="s">
        <v>115</v>
      </c>
      <c r="F508" t="s">
        <v>1694</v>
      </c>
    </row>
    <row r="509" spans="1:9" x14ac:dyDescent="0.25">
      <c r="A509" t="s">
        <v>3013</v>
      </c>
      <c r="B509" s="54">
        <v>10670</v>
      </c>
      <c r="C509" s="55" t="s">
        <v>1151</v>
      </c>
      <c r="D509" s="55" t="s">
        <v>995</v>
      </c>
      <c r="E509" s="55" t="s">
        <v>131</v>
      </c>
      <c r="F509" t="s">
        <v>2550</v>
      </c>
    </row>
    <row r="510" spans="1:9" x14ac:dyDescent="0.25">
      <c r="A510" t="s">
        <v>3292</v>
      </c>
      <c r="B510" s="54">
        <v>2262</v>
      </c>
      <c r="C510" s="55" t="s">
        <v>1469</v>
      </c>
      <c r="D510" s="55" t="s">
        <v>995</v>
      </c>
      <c r="E510" s="55" t="s">
        <v>105</v>
      </c>
      <c r="F510" t="s">
        <v>1897</v>
      </c>
      <c r="I510">
        <v>2262</v>
      </c>
    </row>
    <row r="511" spans="1:9" x14ac:dyDescent="0.25">
      <c r="A511" t="s">
        <v>3379</v>
      </c>
      <c r="B511" s="54">
        <v>1576</v>
      </c>
      <c r="C511" s="55" t="s">
        <v>1577</v>
      </c>
      <c r="D511" s="55" t="s">
        <v>995</v>
      </c>
      <c r="E511" s="55" t="s">
        <v>131</v>
      </c>
      <c r="F511" t="s">
        <v>2086</v>
      </c>
      <c r="I511">
        <v>1576</v>
      </c>
    </row>
    <row r="512" spans="1:9" x14ac:dyDescent="0.25">
      <c r="A512" t="s">
        <v>3067</v>
      </c>
      <c r="B512" s="54">
        <v>140</v>
      </c>
      <c r="C512" s="55" t="s">
        <v>1214</v>
      </c>
      <c r="D512" s="55" t="s">
        <v>995</v>
      </c>
      <c r="E512" s="55" t="s">
        <v>131</v>
      </c>
      <c r="F512" t="s">
        <v>1990</v>
      </c>
      <c r="I512">
        <v>140</v>
      </c>
    </row>
    <row r="513" spans="1:9" x14ac:dyDescent="0.25">
      <c r="A513" t="s">
        <v>3260</v>
      </c>
      <c r="B513" s="54">
        <v>1877</v>
      </c>
      <c r="C513" s="55" t="s">
        <v>1431</v>
      </c>
      <c r="D513" s="55" t="s">
        <v>995</v>
      </c>
      <c r="E513" s="55" t="s">
        <v>131</v>
      </c>
      <c r="F513" t="s">
        <v>2344</v>
      </c>
    </row>
    <row r="514" spans="1:9" x14ac:dyDescent="0.25">
      <c r="A514" t="s">
        <v>2844</v>
      </c>
      <c r="B514" s="54">
        <v>1898</v>
      </c>
      <c r="C514" s="55" t="s">
        <v>967</v>
      </c>
      <c r="D514" s="55" t="s">
        <v>963</v>
      </c>
      <c r="E514" s="55" t="s">
        <v>105</v>
      </c>
      <c r="F514" t="s">
        <v>2660</v>
      </c>
    </row>
    <row r="515" spans="1:9" x14ac:dyDescent="0.25">
      <c r="A515" t="s">
        <v>2784</v>
      </c>
      <c r="B515" s="54">
        <v>1635</v>
      </c>
      <c r="C515" s="55" t="s">
        <v>1536</v>
      </c>
      <c r="D515" s="55" t="s">
        <v>995</v>
      </c>
      <c r="E515" s="55" t="s">
        <v>91</v>
      </c>
      <c r="F515" t="s">
        <v>1701</v>
      </c>
      <c r="G515" t="s">
        <v>3458</v>
      </c>
      <c r="I515">
        <v>1635</v>
      </c>
    </row>
    <row r="516" spans="1:9" x14ac:dyDescent="0.25">
      <c r="A516" t="s">
        <v>3297</v>
      </c>
      <c r="B516" s="54">
        <v>1538</v>
      </c>
      <c r="C516" s="55" t="s">
        <v>1475</v>
      </c>
      <c r="D516" s="55" t="s">
        <v>995</v>
      </c>
      <c r="E516" s="55" t="s">
        <v>133</v>
      </c>
      <c r="F516" t="s">
        <v>2142</v>
      </c>
      <c r="I516">
        <v>1538</v>
      </c>
    </row>
    <row r="517" spans="1:9" x14ac:dyDescent="0.25">
      <c r="A517" t="s">
        <v>3364</v>
      </c>
      <c r="B517" s="54">
        <v>1585</v>
      </c>
      <c r="C517" s="55" t="s">
        <v>1562</v>
      </c>
      <c r="D517" s="55" t="s">
        <v>995</v>
      </c>
      <c r="E517" s="55" t="s">
        <v>133</v>
      </c>
      <c r="F517" t="s">
        <v>2183</v>
      </c>
      <c r="I517">
        <v>1585</v>
      </c>
    </row>
    <row r="518" spans="1:9" x14ac:dyDescent="0.25">
      <c r="A518" t="s">
        <v>2776</v>
      </c>
      <c r="B518" s="54">
        <v>10299</v>
      </c>
      <c r="C518" s="55" t="s">
        <v>1497</v>
      </c>
      <c r="D518" s="55" t="s">
        <v>995</v>
      </c>
      <c r="E518" s="55" t="s">
        <v>101</v>
      </c>
      <c r="F518" t="s">
        <v>1814</v>
      </c>
      <c r="G518" t="s">
        <v>2716</v>
      </c>
      <c r="I518">
        <v>10299</v>
      </c>
    </row>
    <row r="519" spans="1:9" x14ac:dyDescent="0.25">
      <c r="A519" t="s">
        <v>2997</v>
      </c>
      <c r="B519" s="54">
        <v>785</v>
      </c>
      <c r="C519" s="55" t="s">
        <v>1135</v>
      </c>
      <c r="D519" s="55" t="s">
        <v>995</v>
      </c>
      <c r="E519" s="55" t="s">
        <v>131</v>
      </c>
      <c r="F519" t="s">
        <v>1605</v>
      </c>
    </row>
    <row r="520" spans="1:9" x14ac:dyDescent="0.25">
      <c r="A520" t="s">
        <v>3079</v>
      </c>
      <c r="B520" s="54">
        <v>811</v>
      </c>
      <c r="C520" s="55" t="s">
        <v>1226</v>
      </c>
      <c r="D520" s="55" t="s">
        <v>995</v>
      </c>
      <c r="E520" s="55" t="s">
        <v>131</v>
      </c>
      <c r="F520" t="s">
        <v>1605</v>
      </c>
    </row>
    <row r="521" spans="1:9" x14ac:dyDescent="0.25">
      <c r="A521" t="s">
        <v>2837</v>
      </c>
      <c r="B521" s="54">
        <v>10303</v>
      </c>
      <c r="C521" s="55" t="s">
        <v>959</v>
      </c>
      <c r="D521" s="55" t="s">
        <v>942</v>
      </c>
      <c r="E521" s="55" t="s">
        <v>131</v>
      </c>
      <c r="F521" t="s">
        <v>1746</v>
      </c>
    </row>
    <row r="522" spans="1:9" x14ac:dyDescent="0.25">
      <c r="A522" t="s">
        <v>3131</v>
      </c>
      <c r="B522" s="54">
        <v>654</v>
      </c>
      <c r="C522" s="55" t="s">
        <v>1281</v>
      </c>
      <c r="D522" s="55" t="s">
        <v>995</v>
      </c>
      <c r="E522" s="55" t="s">
        <v>131</v>
      </c>
      <c r="F522" t="s">
        <v>1627</v>
      </c>
    </row>
    <row r="523" spans="1:9" x14ac:dyDescent="0.25">
      <c r="A523" t="s">
        <v>3101</v>
      </c>
      <c r="B523" s="54">
        <v>10646</v>
      </c>
      <c r="C523" s="55" t="s">
        <v>1249</v>
      </c>
      <c r="D523" s="55" t="s">
        <v>995</v>
      </c>
      <c r="E523" s="55" t="s">
        <v>91</v>
      </c>
      <c r="F523" t="s">
        <v>2604</v>
      </c>
    </row>
    <row r="524" spans="1:9" x14ac:dyDescent="0.25">
      <c r="A524" t="s">
        <v>3125</v>
      </c>
      <c r="B524" s="54">
        <v>10620</v>
      </c>
      <c r="C524" s="55" t="s">
        <v>1273</v>
      </c>
      <c r="D524" s="55" t="s">
        <v>995</v>
      </c>
      <c r="E524" s="55" t="s">
        <v>137</v>
      </c>
      <c r="F524" t="s">
        <v>2568</v>
      </c>
      <c r="I524">
        <v>10620</v>
      </c>
    </row>
    <row r="525" spans="1:9" x14ac:dyDescent="0.25">
      <c r="A525" t="s">
        <v>3279</v>
      </c>
      <c r="B525" s="54">
        <v>1446</v>
      </c>
      <c r="C525" s="55" t="s">
        <v>1455</v>
      </c>
      <c r="D525" s="55" t="s">
        <v>995</v>
      </c>
      <c r="E525" s="55" t="s">
        <v>111</v>
      </c>
      <c r="F525" t="s">
        <v>2488</v>
      </c>
    </row>
    <row r="526" spans="1:9" x14ac:dyDescent="0.25">
      <c r="A526" t="s">
        <v>3395</v>
      </c>
      <c r="B526" s="54">
        <v>1603</v>
      </c>
      <c r="C526" s="55" t="s">
        <v>1597</v>
      </c>
      <c r="D526" s="55" t="s">
        <v>995</v>
      </c>
      <c r="E526" s="55" t="s">
        <v>111</v>
      </c>
      <c r="F526" t="s">
        <v>2416</v>
      </c>
      <c r="I526">
        <v>1603</v>
      </c>
    </row>
    <row r="527" spans="1:9" x14ac:dyDescent="0.25">
      <c r="A527" t="s">
        <v>2860</v>
      </c>
      <c r="B527" s="54">
        <v>1707</v>
      </c>
      <c r="C527" s="55" t="s">
        <v>984</v>
      </c>
      <c r="D527" s="55" t="s">
        <v>963</v>
      </c>
      <c r="E527" s="55" t="s">
        <v>107</v>
      </c>
      <c r="F527" t="s">
        <v>1980</v>
      </c>
    </row>
    <row r="528" spans="1:9" x14ac:dyDescent="0.25">
      <c r="A528" t="s">
        <v>3136</v>
      </c>
      <c r="B528" s="54">
        <v>1847</v>
      </c>
      <c r="C528" s="55" t="s">
        <v>1293</v>
      </c>
      <c r="D528" s="55" t="s">
        <v>995</v>
      </c>
      <c r="E528" s="55" t="s">
        <v>131</v>
      </c>
      <c r="F528" t="s">
        <v>2676</v>
      </c>
      <c r="I528">
        <v>1847</v>
      </c>
    </row>
    <row r="529" spans="1:9" x14ac:dyDescent="0.25">
      <c r="A529" t="s">
        <v>3272</v>
      </c>
      <c r="B529" s="54">
        <v>2278</v>
      </c>
      <c r="C529" s="55" t="s">
        <v>1443</v>
      </c>
      <c r="D529" s="55" t="s">
        <v>995</v>
      </c>
      <c r="E529" s="55" t="s">
        <v>117</v>
      </c>
      <c r="F529" t="s">
        <v>2209</v>
      </c>
      <c r="I529">
        <v>2278</v>
      </c>
    </row>
    <row r="530" spans="1:9" x14ac:dyDescent="0.25">
      <c r="A530" t="s">
        <v>3207</v>
      </c>
      <c r="B530" s="54">
        <v>1921</v>
      </c>
      <c r="C530" s="55" t="s">
        <v>1370</v>
      </c>
      <c r="D530" s="55" t="s">
        <v>995</v>
      </c>
      <c r="E530" s="55" t="s">
        <v>133</v>
      </c>
      <c r="F530" t="s">
        <v>2234</v>
      </c>
      <c r="I530">
        <v>1921</v>
      </c>
    </row>
    <row r="531" spans="1:9" x14ac:dyDescent="0.25">
      <c r="A531" t="s">
        <v>3100</v>
      </c>
      <c r="B531" s="54">
        <v>10645</v>
      </c>
      <c r="C531" s="55" t="s">
        <v>1248</v>
      </c>
      <c r="D531" s="55" t="s">
        <v>995</v>
      </c>
      <c r="E531" s="55" t="s">
        <v>111</v>
      </c>
      <c r="F531" t="s">
        <v>2485</v>
      </c>
      <c r="I531">
        <v>10645</v>
      </c>
    </row>
    <row r="532" spans="1:9" x14ac:dyDescent="0.25">
      <c r="A532" t="s">
        <v>2989</v>
      </c>
      <c r="B532" s="54">
        <v>386</v>
      </c>
      <c r="C532" s="55" t="s">
        <v>1126</v>
      </c>
      <c r="D532" s="55" t="s">
        <v>995</v>
      </c>
      <c r="E532" s="55" t="s">
        <v>131</v>
      </c>
      <c r="F532" t="s">
        <v>2330</v>
      </c>
      <c r="I532">
        <v>386</v>
      </c>
    </row>
    <row r="533" spans="1:9" x14ac:dyDescent="0.25">
      <c r="A533" t="s">
        <v>3220</v>
      </c>
      <c r="B533" s="54">
        <v>1960</v>
      </c>
      <c r="C533" s="55" t="s">
        <v>1386</v>
      </c>
      <c r="D533" s="55" t="s">
        <v>995</v>
      </c>
      <c r="E533" s="55" t="s">
        <v>131</v>
      </c>
      <c r="F533" t="s">
        <v>2668</v>
      </c>
      <c r="I533">
        <v>1960</v>
      </c>
    </row>
    <row r="534" spans="1:9" x14ac:dyDescent="0.25">
      <c r="A534" t="s">
        <v>3008</v>
      </c>
      <c r="B534" s="54">
        <v>10663</v>
      </c>
      <c r="C534" s="55" t="s">
        <v>1146</v>
      </c>
      <c r="D534" s="55" t="s">
        <v>995</v>
      </c>
      <c r="E534" s="55" t="s">
        <v>117</v>
      </c>
      <c r="F534" t="s">
        <v>2607</v>
      </c>
    </row>
    <row r="535" spans="1:9" x14ac:dyDescent="0.25">
      <c r="A535" t="s">
        <v>3252</v>
      </c>
      <c r="B535" s="54">
        <v>1891</v>
      </c>
      <c r="C535" s="55" t="s">
        <v>1423</v>
      </c>
      <c r="D535" s="55" t="s">
        <v>995</v>
      </c>
      <c r="E535" s="55" t="s">
        <v>119</v>
      </c>
      <c r="F535" t="s">
        <v>2482</v>
      </c>
      <c r="I535">
        <v>1891</v>
      </c>
    </row>
    <row r="536" spans="1:9" x14ac:dyDescent="0.25">
      <c r="A536" t="s">
        <v>2786</v>
      </c>
      <c r="B536" s="54">
        <v>1694</v>
      </c>
      <c r="C536" s="55" t="s">
        <v>1547</v>
      </c>
      <c r="D536" s="55" t="s">
        <v>995</v>
      </c>
      <c r="E536" s="55" t="s">
        <v>125</v>
      </c>
      <c r="F536" t="s">
        <v>1634</v>
      </c>
      <c r="G536" t="s">
        <v>2716</v>
      </c>
    </row>
    <row r="537" spans="1:9" x14ac:dyDescent="0.25">
      <c r="A537" t="s">
        <v>3261</v>
      </c>
      <c r="B537" s="54">
        <v>1979</v>
      </c>
      <c r="C537" s="55" t="s">
        <v>1432</v>
      </c>
      <c r="D537" s="55" t="s">
        <v>995</v>
      </c>
      <c r="E537" s="55" t="s">
        <v>111</v>
      </c>
      <c r="F537" t="s">
        <v>2636</v>
      </c>
      <c r="I537">
        <v>1979</v>
      </c>
    </row>
    <row r="538" spans="1:9" x14ac:dyDescent="0.25">
      <c r="A538" t="s">
        <v>3004</v>
      </c>
      <c r="B538" s="54">
        <v>10660</v>
      </c>
      <c r="C538" s="55" t="s">
        <v>1142</v>
      </c>
      <c r="D538" s="55" t="s">
        <v>995</v>
      </c>
      <c r="E538" s="55" t="s">
        <v>107</v>
      </c>
      <c r="F538" t="s">
        <v>2588</v>
      </c>
    </row>
    <row r="539" spans="1:9" x14ac:dyDescent="0.25">
      <c r="A539" t="s">
        <v>3316</v>
      </c>
      <c r="B539" s="54">
        <v>10301</v>
      </c>
      <c r="C539" s="55" t="s">
        <v>1498</v>
      </c>
      <c r="D539" s="55" t="s">
        <v>995</v>
      </c>
      <c r="E539" s="55" t="s">
        <v>107</v>
      </c>
      <c r="F539" t="s">
        <v>2673</v>
      </c>
      <c r="I539">
        <v>10301</v>
      </c>
    </row>
    <row r="540" spans="1:9" x14ac:dyDescent="0.25">
      <c r="A540" t="s">
        <v>3164</v>
      </c>
      <c r="B540" s="54">
        <v>2015</v>
      </c>
      <c r="C540" s="55" t="s">
        <v>1321</v>
      </c>
      <c r="D540" s="55" t="s">
        <v>995</v>
      </c>
      <c r="E540" s="55" t="s">
        <v>129</v>
      </c>
      <c r="F540" t="s">
        <v>1646</v>
      </c>
      <c r="I540">
        <v>2015</v>
      </c>
    </row>
    <row r="541" spans="1:9" x14ac:dyDescent="0.25">
      <c r="A541" t="s">
        <v>2955</v>
      </c>
      <c r="B541" s="54">
        <v>10333</v>
      </c>
      <c r="C541" s="55" t="s">
        <v>1090</v>
      </c>
      <c r="D541" s="55" t="s">
        <v>995</v>
      </c>
      <c r="E541" s="55" t="s">
        <v>117</v>
      </c>
      <c r="F541" t="s">
        <v>2224</v>
      </c>
      <c r="I541">
        <v>10333</v>
      </c>
    </row>
    <row r="542" spans="1:9" x14ac:dyDescent="0.25">
      <c r="A542" t="s">
        <v>2785</v>
      </c>
      <c r="B542" s="54">
        <v>1688</v>
      </c>
      <c r="C542" s="55" t="s">
        <v>1542</v>
      </c>
      <c r="D542" s="55" t="s">
        <v>995</v>
      </c>
      <c r="E542" s="55" t="s">
        <v>89</v>
      </c>
      <c r="F542" t="s">
        <v>2346</v>
      </c>
      <c r="G542" t="s">
        <v>3458</v>
      </c>
      <c r="I542">
        <v>1688</v>
      </c>
    </row>
    <row r="543" spans="1:9" x14ac:dyDescent="0.25">
      <c r="A543" t="s">
        <v>2801</v>
      </c>
      <c r="B543" s="54">
        <v>10864</v>
      </c>
      <c r="C543" s="55" t="s">
        <v>452</v>
      </c>
      <c r="D543" s="55" t="s">
        <v>447</v>
      </c>
      <c r="E543" s="55" t="s">
        <v>107</v>
      </c>
      <c r="F543" t="s">
        <v>2034</v>
      </c>
    </row>
    <row r="544" spans="1:9" x14ac:dyDescent="0.25">
      <c r="A544" t="s">
        <v>2890</v>
      </c>
      <c r="B544" s="54">
        <v>10544</v>
      </c>
      <c r="C544" s="55" t="s">
        <v>1018</v>
      </c>
      <c r="D544" s="55" t="s">
        <v>995</v>
      </c>
      <c r="E544" s="55" t="s">
        <v>131</v>
      </c>
      <c r="F544" t="s">
        <v>1880</v>
      </c>
    </row>
    <row r="545" spans="1:9" x14ac:dyDescent="0.25">
      <c r="A545" t="s">
        <v>3103</v>
      </c>
      <c r="B545" s="54">
        <v>727</v>
      </c>
      <c r="C545" s="55" t="s">
        <v>1251</v>
      </c>
      <c r="D545" s="55" t="s">
        <v>995</v>
      </c>
      <c r="E545" s="55" t="s">
        <v>131</v>
      </c>
      <c r="F545" t="s">
        <v>1655</v>
      </c>
    </row>
    <row r="546" spans="1:9" x14ac:dyDescent="0.25">
      <c r="A546" t="s">
        <v>3183</v>
      </c>
      <c r="B546" s="54">
        <v>2003</v>
      </c>
      <c r="C546" s="55" t="s">
        <v>1345</v>
      </c>
      <c r="D546" s="55" t="s">
        <v>995</v>
      </c>
      <c r="E546" s="55" t="s">
        <v>101</v>
      </c>
      <c r="F546" t="s">
        <v>1815</v>
      </c>
      <c r="H546">
        <v>2003</v>
      </c>
      <c r="I546">
        <v>2003</v>
      </c>
    </row>
    <row r="547" spans="1:9" x14ac:dyDescent="0.25">
      <c r="A547" t="s">
        <v>2963</v>
      </c>
      <c r="B547" s="54">
        <v>10592</v>
      </c>
      <c r="C547" s="55" t="s">
        <v>1099</v>
      </c>
      <c r="D547" s="55" t="s">
        <v>995</v>
      </c>
      <c r="E547" s="55" t="s">
        <v>131</v>
      </c>
      <c r="F547" t="s">
        <v>1872</v>
      </c>
    </row>
    <row r="548" spans="1:9" x14ac:dyDescent="0.25">
      <c r="A548" t="s">
        <v>2850</v>
      </c>
      <c r="B548" s="54">
        <v>1909</v>
      </c>
      <c r="C548" s="55" t="s">
        <v>973</v>
      </c>
      <c r="D548" s="55" t="s">
        <v>963</v>
      </c>
      <c r="E548" s="55" t="s">
        <v>131</v>
      </c>
      <c r="F548" t="s">
        <v>1869</v>
      </c>
    </row>
    <row r="549" spans="1:9" x14ac:dyDescent="0.25">
      <c r="A549" t="s">
        <v>2848</v>
      </c>
      <c r="B549" s="54">
        <v>1736</v>
      </c>
      <c r="C549" s="55" t="s">
        <v>971</v>
      </c>
      <c r="D549" s="55" t="s">
        <v>963</v>
      </c>
      <c r="E549" s="55" t="s">
        <v>131</v>
      </c>
      <c r="F549" t="s">
        <v>1608</v>
      </c>
    </row>
    <row r="550" spans="1:9" x14ac:dyDescent="0.25">
      <c r="A550" t="s">
        <v>2733</v>
      </c>
      <c r="B550" s="54">
        <v>368</v>
      </c>
      <c r="C550" s="55" t="s">
        <v>1165</v>
      </c>
      <c r="D550" s="55" t="s">
        <v>995</v>
      </c>
      <c r="E550" s="55" t="s">
        <v>129</v>
      </c>
      <c r="F550" t="s">
        <v>2353</v>
      </c>
      <c r="G550" t="s">
        <v>2716</v>
      </c>
      <c r="I550">
        <v>368</v>
      </c>
    </row>
    <row r="551" spans="1:9" x14ac:dyDescent="0.25">
      <c r="A551" t="s">
        <v>2885</v>
      </c>
      <c r="B551" s="54">
        <v>10476</v>
      </c>
      <c r="C551" s="55" t="s">
        <v>1012</v>
      </c>
      <c r="D551" s="55" t="s">
        <v>995</v>
      </c>
      <c r="E551" s="55" t="s">
        <v>129</v>
      </c>
      <c r="F551" t="s">
        <v>2448</v>
      </c>
      <c r="I551">
        <v>10476</v>
      </c>
    </row>
    <row r="552" spans="1:9" x14ac:dyDescent="0.25">
      <c r="A552" t="s">
        <v>2817</v>
      </c>
      <c r="B552" s="54">
        <v>511</v>
      </c>
      <c r="C552" s="55" t="s">
        <v>938</v>
      </c>
      <c r="D552" s="55" t="s">
        <v>937</v>
      </c>
      <c r="E552" s="55" t="s">
        <v>131</v>
      </c>
      <c r="F552" t="s">
        <v>1615</v>
      </c>
    </row>
    <row r="553" spans="1:9" x14ac:dyDescent="0.25">
      <c r="A553" t="s">
        <v>3275</v>
      </c>
      <c r="B553" s="54">
        <v>2271</v>
      </c>
      <c r="C553" s="55" t="s">
        <v>1447</v>
      </c>
      <c r="D553" s="55" t="s">
        <v>995</v>
      </c>
      <c r="E553" s="55" t="s">
        <v>591</v>
      </c>
      <c r="F553" t="s">
        <v>2338</v>
      </c>
      <c r="I553">
        <v>2271</v>
      </c>
    </row>
    <row r="554" spans="1:9" x14ac:dyDescent="0.25">
      <c r="A554" t="s">
        <v>2783</v>
      </c>
      <c r="B554" s="54">
        <v>1637</v>
      </c>
      <c r="C554" s="55" t="s">
        <v>1534</v>
      </c>
      <c r="D554" s="55" t="s">
        <v>995</v>
      </c>
      <c r="E554" s="55" t="s">
        <v>93</v>
      </c>
      <c r="F554" t="s">
        <v>2159</v>
      </c>
      <c r="G554" t="s">
        <v>2716</v>
      </c>
    </row>
    <row r="555" spans="1:9" x14ac:dyDescent="0.25">
      <c r="A555" t="s">
        <v>3009</v>
      </c>
      <c r="B555" s="54">
        <v>10664</v>
      </c>
      <c r="C555" s="55" t="s">
        <v>1147</v>
      </c>
      <c r="D555" s="55" t="s">
        <v>995</v>
      </c>
      <c r="E555" s="55" t="s">
        <v>133</v>
      </c>
      <c r="F555" t="s">
        <v>1635</v>
      </c>
      <c r="I555">
        <v>10664</v>
      </c>
    </row>
    <row r="556" spans="1:9" x14ac:dyDescent="0.25">
      <c r="A556" t="s">
        <v>2839</v>
      </c>
      <c r="B556" s="54">
        <v>10295</v>
      </c>
      <c r="C556" s="55" t="s">
        <v>961</v>
      </c>
      <c r="D556" s="55" t="s">
        <v>942</v>
      </c>
      <c r="E556" s="55" t="s">
        <v>131</v>
      </c>
      <c r="F556" t="s">
        <v>1790</v>
      </c>
    </row>
    <row r="557" spans="1:9" x14ac:dyDescent="0.25">
      <c r="A557" t="s">
        <v>3178</v>
      </c>
      <c r="B557" s="54">
        <v>1716</v>
      </c>
      <c r="C557" s="55" t="s">
        <v>1338</v>
      </c>
      <c r="D557" s="55" t="s">
        <v>995</v>
      </c>
      <c r="E557" s="55" t="s">
        <v>131</v>
      </c>
      <c r="F557" t="s">
        <v>1606</v>
      </c>
    </row>
    <row r="558" spans="1:9" x14ac:dyDescent="0.25">
      <c r="A558" t="s">
        <v>3123</v>
      </c>
      <c r="B558" s="54">
        <v>697</v>
      </c>
      <c r="C558" s="55" t="s">
        <v>1271</v>
      </c>
      <c r="D558" s="55" t="s">
        <v>995</v>
      </c>
      <c r="E558" s="55" t="s">
        <v>131</v>
      </c>
      <c r="F558" t="s">
        <v>1606</v>
      </c>
    </row>
    <row r="559" spans="1:9" x14ac:dyDescent="0.25">
      <c r="A559" t="s">
        <v>3119</v>
      </c>
      <c r="B559" s="54">
        <v>712</v>
      </c>
      <c r="C559" s="55" t="s">
        <v>1267</v>
      </c>
      <c r="D559" s="55" t="s">
        <v>995</v>
      </c>
      <c r="E559" s="55" t="s">
        <v>133</v>
      </c>
      <c r="F559" t="s">
        <v>1726</v>
      </c>
    </row>
    <row r="560" spans="1:9" x14ac:dyDescent="0.25">
      <c r="A560" t="s">
        <v>3106</v>
      </c>
      <c r="B560" s="54">
        <v>177</v>
      </c>
      <c r="C560" s="55" t="s">
        <v>1254</v>
      </c>
      <c r="D560" s="55" t="s">
        <v>995</v>
      </c>
      <c r="E560" s="55" t="s">
        <v>131</v>
      </c>
      <c r="F560" t="s">
        <v>2223</v>
      </c>
      <c r="I560">
        <v>177</v>
      </c>
    </row>
    <row r="561" spans="1:9" x14ac:dyDescent="0.25">
      <c r="A561" t="s">
        <v>2833</v>
      </c>
      <c r="B561" s="54">
        <v>548</v>
      </c>
      <c r="C561" s="55" t="s">
        <v>955</v>
      </c>
      <c r="D561" s="55" t="s">
        <v>942</v>
      </c>
      <c r="E561" s="55" t="s">
        <v>107</v>
      </c>
      <c r="F561" t="s">
        <v>2457</v>
      </c>
    </row>
    <row r="562" spans="1:9" x14ac:dyDescent="0.25">
      <c r="A562" t="s">
        <v>3036</v>
      </c>
      <c r="B562" s="54">
        <v>316</v>
      </c>
      <c r="C562" s="55" t="s">
        <v>1177</v>
      </c>
      <c r="D562" s="55" t="s">
        <v>995</v>
      </c>
      <c r="E562" s="55" t="s">
        <v>133</v>
      </c>
      <c r="F562" t="s">
        <v>2126</v>
      </c>
    </row>
    <row r="563" spans="1:9" x14ac:dyDescent="0.25">
      <c r="A563" t="s">
        <v>3050</v>
      </c>
      <c r="B563" s="54">
        <v>304</v>
      </c>
      <c r="C563" s="55" t="s">
        <v>1194</v>
      </c>
      <c r="D563" s="55" t="s">
        <v>995</v>
      </c>
      <c r="E563" s="55" t="s">
        <v>133</v>
      </c>
      <c r="F563" t="s">
        <v>1987</v>
      </c>
      <c r="I563">
        <v>304</v>
      </c>
    </row>
    <row r="564" spans="1:9" x14ac:dyDescent="0.25">
      <c r="A564" t="s">
        <v>3018</v>
      </c>
      <c r="B564" s="54">
        <v>274</v>
      </c>
      <c r="C564" s="55" t="s">
        <v>1156</v>
      </c>
      <c r="D564" s="55" t="s">
        <v>995</v>
      </c>
      <c r="E564" s="55" t="s">
        <v>127</v>
      </c>
      <c r="F564" t="s">
        <v>1885</v>
      </c>
    </row>
    <row r="565" spans="1:9" x14ac:dyDescent="0.25">
      <c r="A565" t="s">
        <v>2985</v>
      </c>
      <c r="B565" s="54">
        <v>367</v>
      </c>
      <c r="C565" s="55" t="s">
        <v>1122</v>
      </c>
      <c r="D565" s="55" t="s">
        <v>995</v>
      </c>
      <c r="E565" s="55" t="s">
        <v>131</v>
      </c>
      <c r="F565" t="s">
        <v>2120</v>
      </c>
    </row>
    <row r="566" spans="1:9" x14ac:dyDescent="0.25">
      <c r="A566" t="s">
        <v>3398</v>
      </c>
      <c r="B566" s="54">
        <v>1600</v>
      </c>
      <c r="C566" s="55" t="s">
        <v>1600</v>
      </c>
      <c r="D566" s="55" t="s">
        <v>995</v>
      </c>
      <c r="E566" s="55" t="s">
        <v>105</v>
      </c>
      <c r="F566" t="s">
        <v>1788</v>
      </c>
      <c r="I566">
        <v>1600</v>
      </c>
    </row>
    <row r="567" spans="1:9" x14ac:dyDescent="0.25">
      <c r="A567" t="s">
        <v>3038</v>
      </c>
      <c r="B567" s="54">
        <v>350</v>
      </c>
      <c r="C567" s="55" t="s">
        <v>1180</v>
      </c>
      <c r="D567" s="55" t="s">
        <v>995</v>
      </c>
      <c r="E567" s="55" t="s">
        <v>131</v>
      </c>
      <c r="F567" t="s">
        <v>1973</v>
      </c>
      <c r="I567">
        <v>350</v>
      </c>
    </row>
    <row r="568" spans="1:9" x14ac:dyDescent="0.25">
      <c r="A568" t="s">
        <v>3235</v>
      </c>
      <c r="B568" s="54">
        <v>1994</v>
      </c>
      <c r="C568" s="55" t="s">
        <v>1403</v>
      </c>
      <c r="D568" s="55" t="s">
        <v>995</v>
      </c>
      <c r="E568" s="55" t="s">
        <v>131</v>
      </c>
      <c r="F568" t="s">
        <v>2083</v>
      </c>
      <c r="H568">
        <v>1994</v>
      </c>
      <c r="I568">
        <v>1994</v>
      </c>
    </row>
    <row r="569" spans="1:9" x14ac:dyDescent="0.25">
      <c r="A569" t="s">
        <v>2835</v>
      </c>
      <c r="B569" s="54">
        <v>289</v>
      </c>
      <c r="C569" s="55" t="s">
        <v>957</v>
      </c>
      <c r="D569" s="55" t="s">
        <v>942</v>
      </c>
      <c r="E569" s="55" t="s">
        <v>131</v>
      </c>
      <c r="F569" t="s">
        <v>2600</v>
      </c>
    </row>
    <row r="570" spans="1:9" x14ac:dyDescent="0.25">
      <c r="A570" t="s">
        <v>3084</v>
      </c>
      <c r="B570" s="54">
        <v>793</v>
      </c>
      <c r="C570" s="55" t="s">
        <v>1232</v>
      </c>
      <c r="D570" s="55" t="s">
        <v>995</v>
      </c>
      <c r="E570" s="55" t="s">
        <v>115</v>
      </c>
      <c r="F570" t="s">
        <v>2090</v>
      </c>
    </row>
    <row r="571" spans="1:9" x14ac:dyDescent="0.25">
      <c r="A571" t="s">
        <v>2852</v>
      </c>
      <c r="B571" s="54">
        <v>609</v>
      </c>
      <c r="C571" s="55" t="s">
        <v>976</v>
      </c>
      <c r="D571" s="55" t="s">
        <v>963</v>
      </c>
      <c r="E571" s="55" t="s">
        <v>107</v>
      </c>
      <c r="F571" t="s">
        <v>1709</v>
      </c>
    </row>
    <row r="572" spans="1:9" x14ac:dyDescent="0.25">
      <c r="A572" t="s">
        <v>3203</v>
      </c>
      <c r="B572" s="54">
        <v>1925</v>
      </c>
      <c r="C572" s="55" t="s">
        <v>1366</v>
      </c>
      <c r="D572" s="55" t="s">
        <v>995</v>
      </c>
      <c r="E572" s="55" t="s">
        <v>111</v>
      </c>
      <c r="F572" t="s">
        <v>2443</v>
      </c>
      <c r="I572">
        <v>1925</v>
      </c>
    </row>
    <row r="573" spans="1:9" x14ac:dyDescent="0.25">
      <c r="A573" t="s">
        <v>2771</v>
      </c>
      <c r="B573" s="54">
        <v>2282</v>
      </c>
      <c r="C573" s="55" t="s">
        <v>1459</v>
      </c>
      <c r="D573" s="55" t="s">
        <v>995</v>
      </c>
      <c r="E573" s="55" t="s">
        <v>101</v>
      </c>
      <c r="F573" t="s">
        <v>2173</v>
      </c>
      <c r="G573" t="s">
        <v>3458</v>
      </c>
      <c r="I573">
        <v>2282</v>
      </c>
    </row>
    <row r="574" spans="1:9" x14ac:dyDescent="0.25">
      <c r="A574" t="s">
        <v>3256</v>
      </c>
      <c r="B574" s="54">
        <v>1897</v>
      </c>
      <c r="C574" s="55" t="s">
        <v>1427</v>
      </c>
      <c r="D574" s="55" t="s">
        <v>995</v>
      </c>
      <c r="E574" s="55" t="s">
        <v>123</v>
      </c>
      <c r="F574" t="s">
        <v>2010</v>
      </c>
      <c r="I574">
        <v>1897</v>
      </c>
    </row>
    <row r="575" spans="1:9" x14ac:dyDescent="0.25">
      <c r="A575" t="s">
        <v>2895</v>
      </c>
      <c r="B575" s="54">
        <v>915</v>
      </c>
      <c r="C575" s="55" t="s">
        <v>1023</v>
      </c>
      <c r="D575" s="55" t="s">
        <v>995</v>
      </c>
      <c r="E575" s="55" t="s">
        <v>111</v>
      </c>
      <c r="F575" t="s">
        <v>2468</v>
      </c>
    </row>
    <row r="576" spans="1:9" x14ac:dyDescent="0.25">
      <c r="A576" t="s">
        <v>3059</v>
      </c>
      <c r="B576" s="54">
        <v>761</v>
      </c>
      <c r="C576" s="55" t="s">
        <v>1204</v>
      </c>
      <c r="D576" s="55" t="s">
        <v>995</v>
      </c>
      <c r="E576" s="55" t="s">
        <v>131</v>
      </c>
      <c r="F576" t="s">
        <v>1605</v>
      </c>
    </row>
    <row r="577" spans="1:9" x14ac:dyDescent="0.25">
      <c r="A577" t="s">
        <v>3293</v>
      </c>
      <c r="B577" s="54">
        <v>1526</v>
      </c>
      <c r="C577" s="55" t="s">
        <v>1470</v>
      </c>
      <c r="D577" s="55" t="s">
        <v>995</v>
      </c>
      <c r="E577" s="55" t="s">
        <v>107</v>
      </c>
      <c r="F577" t="s">
        <v>2091</v>
      </c>
      <c r="I577">
        <v>1526</v>
      </c>
    </row>
    <row r="578" spans="1:9" x14ac:dyDescent="0.25">
      <c r="A578" t="s">
        <v>2804</v>
      </c>
      <c r="B578" s="54">
        <v>10757</v>
      </c>
      <c r="C578" s="55" t="s">
        <v>455</v>
      </c>
      <c r="D578" s="55" t="s">
        <v>447</v>
      </c>
      <c r="E578" s="55" t="s">
        <v>105</v>
      </c>
      <c r="F578" t="s">
        <v>2128</v>
      </c>
    </row>
    <row r="579" spans="1:9" x14ac:dyDescent="0.25">
      <c r="A579" t="s">
        <v>3302</v>
      </c>
      <c r="B579" s="54">
        <v>1398</v>
      </c>
      <c r="C579" s="55" t="s">
        <v>1480</v>
      </c>
      <c r="D579" s="55" t="s">
        <v>995</v>
      </c>
      <c r="E579" s="55" t="s">
        <v>105</v>
      </c>
      <c r="F579" t="s">
        <v>2359</v>
      </c>
      <c r="I579">
        <v>1398</v>
      </c>
    </row>
    <row r="580" spans="1:9" x14ac:dyDescent="0.25">
      <c r="A580" t="s">
        <v>2731</v>
      </c>
      <c r="B580" s="54">
        <v>10440</v>
      </c>
      <c r="C580" s="55" t="s">
        <v>1110</v>
      </c>
      <c r="D580" s="55" t="s">
        <v>995</v>
      </c>
      <c r="E580" s="55" t="s">
        <v>89</v>
      </c>
      <c r="F580" t="s">
        <v>2047</v>
      </c>
      <c r="G580" t="s">
        <v>2716</v>
      </c>
      <c r="I580">
        <v>10440</v>
      </c>
    </row>
    <row r="581" spans="1:9" x14ac:dyDescent="0.25">
      <c r="A581" t="s">
        <v>2926</v>
      </c>
      <c r="B581" s="54">
        <v>10409</v>
      </c>
      <c r="C581" s="55" t="s">
        <v>1058</v>
      </c>
      <c r="D581" s="55" t="s">
        <v>995</v>
      </c>
      <c r="E581" s="55" t="s">
        <v>133</v>
      </c>
      <c r="F581" t="s">
        <v>2170</v>
      </c>
      <c r="I581">
        <v>10409</v>
      </c>
    </row>
    <row r="582" spans="1:9" x14ac:dyDescent="0.25">
      <c r="A582" t="s">
        <v>2728</v>
      </c>
      <c r="B582" s="54">
        <v>10353</v>
      </c>
      <c r="C582" s="55" t="s">
        <v>1067</v>
      </c>
      <c r="D582" s="55" t="s">
        <v>995</v>
      </c>
      <c r="E582" s="55" t="s">
        <v>117</v>
      </c>
      <c r="F582" t="s">
        <v>1883</v>
      </c>
      <c r="G582" t="s">
        <v>2716</v>
      </c>
    </row>
    <row r="583" spans="1:9" x14ac:dyDescent="0.25">
      <c r="A583" t="s">
        <v>3335</v>
      </c>
      <c r="B583" s="54">
        <v>2250</v>
      </c>
      <c r="C583" s="55" t="s">
        <v>1522</v>
      </c>
      <c r="D583" s="55" t="s">
        <v>995</v>
      </c>
      <c r="E583" s="55" t="s">
        <v>107</v>
      </c>
      <c r="F583" t="s">
        <v>2646</v>
      </c>
      <c r="I583">
        <v>2250</v>
      </c>
    </row>
    <row r="584" spans="1:9" x14ac:dyDescent="0.25">
      <c r="A584" t="s">
        <v>2991</v>
      </c>
      <c r="B584" s="54">
        <v>381</v>
      </c>
      <c r="C584" s="55" t="s">
        <v>1128</v>
      </c>
      <c r="D584" s="55" t="s">
        <v>995</v>
      </c>
      <c r="E584" s="55" t="s">
        <v>127</v>
      </c>
      <c r="F584" t="s">
        <v>1809</v>
      </c>
      <c r="I584">
        <v>381</v>
      </c>
    </row>
    <row r="585" spans="1:9" x14ac:dyDescent="0.25">
      <c r="A585" t="s">
        <v>3396</v>
      </c>
      <c r="B585" s="54">
        <v>1602</v>
      </c>
      <c r="C585" s="55" t="s">
        <v>1598</v>
      </c>
      <c r="D585" s="55" t="s">
        <v>995</v>
      </c>
      <c r="E585" s="55" t="s">
        <v>103</v>
      </c>
      <c r="F585" t="s">
        <v>2648</v>
      </c>
    </row>
    <row r="586" spans="1:9" x14ac:dyDescent="0.25">
      <c r="A586" t="s">
        <v>2934</v>
      </c>
      <c r="B586" s="54">
        <v>10354</v>
      </c>
      <c r="C586" s="55" t="s">
        <v>1068</v>
      </c>
      <c r="D586" s="55" t="s">
        <v>995</v>
      </c>
      <c r="E586" s="55" t="s">
        <v>131</v>
      </c>
      <c r="F586" t="s">
        <v>2271</v>
      </c>
    </row>
    <row r="587" spans="1:9" x14ac:dyDescent="0.25">
      <c r="A587" t="s">
        <v>2982</v>
      </c>
      <c r="B587" s="54">
        <v>399</v>
      </c>
      <c r="C587" s="55" t="s">
        <v>1119</v>
      </c>
      <c r="D587" s="55" t="s">
        <v>995</v>
      </c>
      <c r="E587" s="55" t="s">
        <v>131</v>
      </c>
      <c r="F587" t="s">
        <v>1769</v>
      </c>
    </row>
    <row r="588" spans="1:9" x14ac:dyDescent="0.25">
      <c r="A588" t="s">
        <v>2789</v>
      </c>
      <c r="B588" s="54">
        <v>1686</v>
      </c>
      <c r="C588" s="55" t="s">
        <v>1553</v>
      </c>
      <c r="D588" s="55" t="s">
        <v>995</v>
      </c>
      <c r="E588" s="55" t="s">
        <v>137</v>
      </c>
      <c r="F588" t="s">
        <v>2524</v>
      </c>
      <c r="G588" t="s">
        <v>3458</v>
      </c>
      <c r="I588">
        <v>1686</v>
      </c>
    </row>
    <row r="589" spans="1:9" x14ac:dyDescent="0.25">
      <c r="A589" t="s">
        <v>3391</v>
      </c>
      <c r="B589" s="54">
        <v>1610</v>
      </c>
      <c r="C589" s="55" t="s">
        <v>1593</v>
      </c>
      <c r="D589" s="55" t="s">
        <v>995</v>
      </c>
      <c r="E589" s="55" t="s">
        <v>131</v>
      </c>
      <c r="F589" t="s">
        <v>2663</v>
      </c>
      <c r="I589">
        <v>1610</v>
      </c>
    </row>
    <row r="590" spans="1:9" x14ac:dyDescent="0.25">
      <c r="A590" t="s">
        <v>2889</v>
      </c>
      <c r="B590" s="54">
        <v>10542</v>
      </c>
      <c r="C590" s="55" t="s">
        <v>1017</v>
      </c>
      <c r="D590" s="55" t="s">
        <v>995</v>
      </c>
      <c r="E590" s="55" t="s">
        <v>131</v>
      </c>
      <c r="F590" t="s">
        <v>2455</v>
      </c>
    </row>
    <row r="591" spans="1:9" x14ac:dyDescent="0.25">
      <c r="A591" t="s">
        <v>2988</v>
      </c>
      <c r="B591" s="54">
        <v>387</v>
      </c>
      <c r="C591" s="55" t="s">
        <v>1125</v>
      </c>
      <c r="D591" s="55" t="s">
        <v>995</v>
      </c>
      <c r="E591" s="55" t="s">
        <v>107</v>
      </c>
      <c r="F591" t="s">
        <v>2077</v>
      </c>
    </row>
    <row r="592" spans="1:9" x14ac:dyDescent="0.25">
      <c r="A592" t="s">
        <v>3289</v>
      </c>
      <c r="B592" s="54">
        <v>2258</v>
      </c>
      <c r="C592" s="55" t="s">
        <v>1466</v>
      </c>
      <c r="D592" s="55" t="s">
        <v>995</v>
      </c>
      <c r="E592" s="55" t="s">
        <v>133</v>
      </c>
      <c r="F592" t="s">
        <v>2291</v>
      </c>
      <c r="I592">
        <v>2258</v>
      </c>
    </row>
    <row r="593" spans="1:9" x14ac:dyDescent="0.25">
      <c r="A593" t="s">
        <v>3152</v>
      </c>
      <c r="B593" s="54">
        <v>2008</v>
      </c>
      <c r="C593" s="55" t="s">
        <v>1309</v>
      </c>
      <c r="D593" s="55" t="s">
        <v>995</v>
      </c>
      <c r="E593" s="55" t="s">
        <v>133</v>
      </c>
      <c r="F593" t="s">
        <v>2700</v>
      </c>
      <c r="H593">
        <v>2008</v>
      </c>
      <c r="I593">
        <v>2008</v>
      </c>
    </row>
    <row r="594" spans="1:9" x14ac:dyDescent="0.25">
      <c r="A594" t="s">
        <v>3290</v>
      </c>
      <c r="B594" s="54">
        <v>2259</v>
      </c>
      <c r="C594" s="55" t="s">
        <v>1467</v>
      </c>
      <c r="D594" s="55" t="s">
        <v>995</v>
      </c>
      <c r="E594" s="55" t="s">
        <v>133</v>
      </c>
      <c r="F594" t="s">
        <v>2221</v>
      </c>
      <c r="I594">
        <v>2259</v>
      </c>
    </row>
    <row r="595" spans="1:9" x14ac:dyDescent="0.25">
      <c r="A595" t="s">
        <v>3205</v>
      </c>
      <c r="B595" s="54">
        <v>1923</v>
      </c>
      <c r="C595" s="55" t="s">
        <v>1368</v>
      </c>
      <c r="D595" s="55" t="s">
        <v>995</v>
      </c>
      <c r="E595" s="55" t="s">
        <v>133</v>
      </c>
      <c r="F595" t="s">
        <v>1895</v>
      </c>
      <c r="I595">
        <v>1923</v>
      </c>
    </row>
    <row r="596" spans="1:9" x14ac:dyDescent="0.25">
      <c r="A596" t="s">
        <v>2747</v>
      </c>
      <c r="B596" s="54">
        <v>1819</v>
      </c>
      <c r="C596" s="55" t="s">
        <v>1286</v>
      </c>
      <c r="D596" s="55" t="s">
        <v>995</v>
      </c>
      <c r="E596" s="55" t="s">
        <v>91</v>
      </c>
      <c r="F596" t="s">
        <v>2131</v>
      </c>
      <c r="G596" t="s">
        <v>3458</v>
      </c>
      <c r="I596">
        <v>1819</v>
      </c>
    </row>
    <row r="597" spans="1:9" x14ac:dyDescent="0.25">
      <c r="A597" t="s">
        <v>2949</v>
      </c>
      <c r="B597" s="54">
        <v>10443</v>
      </c>
      <c r="C597" s="55" t="s">
        <v>1083</v>
      </c>
      <c r="D597" s="55" t="s">
        <v>995</v>
      </c>
      <c r="E597" s="55" t="s">
        <v>91</v>
      </c>
      <c r="F597" t="s">
        <v>2131</v>
      </c>
    </row>
    <row r="598" spans="1:9" x14ac:dyDescent="0.25">
      <c r="A598" t="s">
        <v>2769</v>
      </c>
      <c r="B598" s="54">
        <v>1460</v>
      </c>
      <c r="C598" s="55" t="s">
        <v>1450</v>
      </c>
      <c r="D598" s="55" t="s">
        <v>995</v>
      </c>
      <c r="E598" s="55" t="s">
        <v>121</v>
      </c>
      <c r="F598" t="s">
        <v>2715</v>
      </c>
      <c r="G598" t="s">
        <v>3458</v>
      </c>
      <c r="I598">
        <v>1460</v>
      </c>
    </row>
    <row r="599" spans="1:9" x14ac:dyDescent="0.25">
      <c r="A599" t="s">
        <v>2729</v>
      </c>
      <c r="B599" s="54">
        <v>10337</v>
      </c>
      <c r="C599" s="55" t="s">
        <v>1085</v>
      </c>
      <c r="D599" s="55" t="s">
        <v>995</v>
      </c>
      <c r="E599" s="55" t="s">
        <v>115</v>
      </c>
      <c r="F599" t="s">
        <v>2460</v>
      </c>
      <c r="G599" t="s">
        <v>3458</v>
      </c>
    </row>
    <row r="600" spans="1:9" x14ac:dyDescent="0.25">
      <c r="A600" t="s">
        <v>3298</v>
      </c>
      <c r="B600" s="54">
        <v>1536</v>
      </c>
      <c r="C600" s="55" t="s">
        <v>1476</v>
      </c>
      <c r="D600" s="55" t="s">
        <v>995</v>
      </c>
      <c r="E600" s="55" t="s">
        <v>131</v>
      </c>
      <c r="F600" t="s">
        <v>2227</v>
      </c>
      <c r="I600">
        <v>1536</v>
      </c>
    </row>
    <row r="601" spans="1:9" x14ac:dyDescent="0.25">
      <c r="A601" t="s">
        <v>2904</v>
      </c>
      <c r="B601" s="54">
        <v>10510</v>
      </c>
      <c r="C601" s="55" t="s">
        <v>1033</v>
      </c>
      <c r="D601" s="55" t="s">
        <v>995</v>
      </c>
      <c r="E601" s="55" t="s">
        <v>133</v>
      </c>
      <c r="F601" t="s">
        <v>2336</v>
      </c>
      <c r="I601">
        <v>10510</v>
      </c>
    </row>
    <row r="602" spans="1:9" x14ac:dyDescent="0.25">
      <c r="A602" t="s">
        <v>2970</v>
      </c>
      <c r="B602" s="54">
        <v>10733</v>
      </c>
      <c r="C602" s="55" t="s">
        <v>1106</v>
      </c>
      <c r="D602" s="55" t="s">
        <v>995</v>
      </c>
      <c r="E602" s="55" t="s">
        <v>105</v>
      </c>
      <c r="F602" t="s">
        <v>2618</v>
      </c>
    </row>
    <row r="603" spans="1:9" x14ac:dyDescent="0.25">
      <c r="A603" t="s">
        <v>3310</v>
      </c>
      <c r="B603" s="54">
        <v>10250</v>
      </c>
      <c r="C603" s="55" t="s">
        <v>1489</v>
      </c>
      <c r="D603" s="55" t="s">
        <v>995</v>
      </c>
      <c r="E603" s="55" t="s">
        <v>105</v>
      </c>
      <c r="F603" t="s">
        <v>2571</v>
      </c>
      <c r="I603">
        <v>10250</v>
      </c>
    </row>
    <row r="604" spans="1:9" x14ac:dyDescent="0.25">
      <c r="A604" t="s">
        <v>3204</v>
      </c>
      <c r="B604" s="54">
        <v>1924</v>
      </c>
      <c r="C604" s="55" t="s">
        <v>1367</v>
      </c>
      <c r="D604" s="55" t="s">
        <v>995</v>
      </c>
      <c r="E604" s="55" t="s">
        <v>111</v>
      </c>
      <c r="F604" t="s">
        <v>2426</v>
      </c>
      <c r="I604">
        <v>1924</v>
      </c>
    </row>
    <row r="605" spans="1:9" x14ac:dyDescent="0.25">
      <c r="A605" t="s">
        <v>3127</v>
      </c>
      <c r="B605" s="54">
        <v>10623</v>
      </c>
      <c r="C605" s="55" t="s">
        <v>1275</v>
      </c>
      <c r="D605" s="55" t="s">
        <v>995</v>
      </c>
      <c r="E605" s="55" t="s">
        <v>91</v>
      </c>
      <c r="F605" t="s">
        <v>2111</v>
      </c>
    </row>
    <row r="606" spans="1:9" x14ac:dyDescent="0.25">
      <c r="A606" t="s">
        <v>3098</v>
      </c>
      <c r="B606" s="54">
        <v>10644</v>
      </c>
      <c r="C606" s="55" t="s">
        <v>1246</v>
      </c>
      <c r="D606" s="55" t="s">
        <v>995</v>
      </c>
      <c r="E606" s="55" t="s">
        <v>133</v>
      </c>
      <c r="F606" t="s">
        <v>2612</v>
      </c>
      <c r="I606">
        <v>10644</v>
      </c>
    </row>
    <row r="607" spans="1:9" x14ac:dyDescent="0.25">
      <c r="A607" t="s">
        <v>3117</v>
      </c>
      <c r="B607" s="54">
        <v>10609</v>
      </c>
      <c r="C607" s="55" t="s">
        <v>1265</v>
      </c>
      <c r="D607" s="55" t="s">
        <v>995</v>
      </c>
      <c r="E607" s="55" t="s">
        <v>103</v>
      </c>
      <c r="F607" t="s">
        <v>2185</v>
      </c>
    </row>
    <row r="608" spans="1:9" x14ac:dyDescent="0.25">
      <c r="A608" t="s">
        <v>3231</v>
      </c>
      <c r="B608" s="54">
        <v>1936</v>
      </c>
      <c r="C608" s="55" t="s">
        <v>1398</v>
      </c>
      <c r="D608" s="55" t="s">
        <v>995</v>
      </c>
      <c r="E608" s="55" t="s">
        <v>111</v>
      </c>
      <c r="F608" t="s">
        <v>2187</v>
      </c>
    </row>
    <row r="609" spans="1:9" x14ac:dyDescent="0.25">
      <c r="A609" t="s">
        <v>3390</v>
      </c>
      <c r="B609" s="54">
        <v>2252</v>
      </c>
      <c r="C609" s="55" t="s">
        <v>1592</v>
      </c>
      <c r="D609" s="55" t="s">
        <v>995</v>
      </c>
      <c r="E609" s="55" t="s">
        <v>133</v>
      </c>
      <c r="F609" t="s">
        <v>2509</v>
      </c>
      <c r="I609">
        <v>2252</v>
      </c>
    </row>
    <row r="610" spans="1:9" x14ac:dyDescent="0.25">
      <c r="A610" t="s">
        <v>2721</v>
      </c>
      <c r="B610" s="54">
        <v>10501</v>
      </c>
      <c r="C610" s="55" t="s">
        <v>996</v>
      </c>
      <c r="D610" s="55" t="s">
        <v>995</v>
      </c>
      <c r="E610" s="55" t="s">
        <v>135</v>
      </c>
      <c r="F610" t="s">
        <v>2127</v>
      </c>
      <c r="G610" t="s">
        <v>2716</v>
      </c>
    </row>
    <row r="611" spans="1:9" x14ac:dyDescent="0.25">
      <c r="A611" t="s">
        <v>3025</v>
      </c>
      <c r="B611" s="54">
        <v>278</v>
      </c>
      <c r="C611" s="55" t="s">
        <v>1163</v>
      </c>
      <c r="D611" s="55" t="s">
        <v>995</v>
      </c>
      <c r="E611" s="55" t="s">
        <v>133</v>
      </c>
      <c r="F611" t="s">
        <v>2005</v>
      </c>
      <c r="I611">
        <v>278</v>
      </c>
    </row>
    <row r="612" spans="1:9" x14ac:dyDescent="0.25">
      <c r="A612" t="s">
        <v>2767</v>
      </c>
      <c r="B612" s="54">
        <v>1465</v>
      </c>
      <c r="C612" s="55" t="s">
        <v>1448</v>
      </c>
      <c r="D612" s="55" t="s">
        <v>995</v>
      </c>
      <c r="E612" s="55" t="s">
        <v>129</v>
      </c>
      <c r="F612" t="s">
        <v>2650</v>
      </c>
      <c r="G612" t="s">
        <v>3458</v>
      </c>
      <c r="I612">
        <v>1465</v>
      </c>
    </row>
    <row r="613" spans="1:9" x14ac:dyDescent="0.25">
      <c r="A613" t="s">
        <v>3118</v>
      </c>
      <c r="B613" s="54">
        <v>10614</v>
      </c>
      <c r="C613" s="55" t="s">
        <v>1266</v>
      </c>
      <c r="D613" s="55" t="s">
        <v>995</v>
      </c>
      <c r="E613" s="55" t="s">
        <v>137</v>
      </c>
      <c r="F613" t="s">
        <v>2018</v>
      </c>
    </row>
    <row r="614" spans="1:9" x14ac:dyDescent="0.25">
      <c r="A614" t="s">
        <v>2799</v>
      </c>
      <c r="B614" s="54">
        <v>10590</v>
      </c>
      <c r="C614" s="55" t="s">
        <v>450</v>
      </c>
      <c r="D614" s="55" t="s">
        <v>447</v>
      </c>
      <c r="E614" s="55" t="s">
        <v>103</v>
      </c>
      <c r="F614" t="s">
        <v>1910</v>
      </c>
    </row>
    <row r="615" spans="1:9" x14ac:dyDescent="0.25">
      <c r="A615" t="s">
        <v>3086</v>
      </c>
      <c r="B615" s="54">
        <v>10581</v>
      </c>
      <c r="C615" s="55" t="s">
        <v>1234</v>
      </c>
      <c r="D615" s="55" t="s">
        <v>995</v>
      </c>
      <c r="E615" s="55" t="s">
        <v>133</v>
      </c>
      <c r="F615" t="s">
        <v>2544</v>
      </c>
      <c r="I615">
        <v>10581</v>
      </c>
    </row>
    <row r="616" spans="1:9" x14ac:dyDescent="0.25">
      <c r="A616" t="s">
        <v>2722</v>
      </c>
      <c r="B616" s="54">
        <v>912</v>
      </c>
      <c r="C616" s="55" t="s">
        <v>1016</v>
      </c>
      <c r="D616" s="55" t="s">
        <v>995</v>
      </c>
      <c r="E616" s="55" t="s">
        <v>125</v>
      </c>
      <c r="F616" t="s">
        <v>2060</v>
      </c>
      <c r="G616" t="s">
        <v>3458</v>
      </c>
      <c r="I616">
        <v>912</v>
      </c>
    </row>
    <row r="617" spans="1:9" x14ac:dyDescent="0.25">
      <c r="A617" t="s">
        <v>2746</v>
      </c>
      <c r="B617" s="54">
        <v>851</v>
      </c>
      <c r="C617" s="55" t="s">
        <v>1283</v>
      </c>
      <c r="D617" s="55" t="s">
        <v>995</v>
      </c>
      <c r="E617" s="55" t="s">
        <v>125</v>
      </c>
      <c r="F617" t="s">
        <v>2060</v>
      </c>
      <c r="G617" t="s">
        <v>3458</v>
      </c>
      <c r="I617">
        <v>851</v>
      </c>
    </row>
    <row r="618" spans="1:9" x14ac:dyDescent="0.25">
      <c r="A618" t="s">
        <v>2737</v>
      </c>
      <c r="B618" s="54">
        <v>332</v>
      </c>
      <c r="C618" s="55" t="s">
        <v>1182</v>
      </c>
      <c r="D618" s="55" t="s">
        <v>995</v>
      </c>
      <c r="E618" s="55" t="s">
        <v>125</v>
      </c>
      <c r="F618" t="s">
        <v>2060</v>
      </c>
      <c r="G618" t="s">
        <v>2716</v>
      </c>
      <c r="I618">
        <v>332</v>
      </c>
    </row>
    <row r="619" spans="1:9" x14ac:dyDescent="0.25">
      <c r="A619" t="s">
        <v>3198</v>
      </c>
      <c r="B619" s="54">
        <v>2122</v>
      </c>
      <c r="C619" s="55" t="s">
        <v>1361</v>
      </c>
      <c r="D619" s="55" t="s">
        <v>995</v>
      </c>
      <c r="E619" s="55" t="s">
        <v>131</v>
      </c>
      <c r="F619" t="s">
        <v>1891</v>
      </c>
      <c r="I619">
        <v>2122</v>
      </c>
    </row>
    <row r="620" spans="1:9" x14ac:dyDescent="0.25">
      <c r="A620" t="s">
        <v>3190</v>
      </c>
      <c r="B620" s="54">
        <v>2129</v>
      </c>
      <c r="C620" s="55" t="s">
        <v>1352</v>
      </c>
      <c r="D620" s="55" t="s">
        <v>995</v>
      </c>
      <c r="E620" s="55" t="s">
        <v>131</v>
      </c>
      <c r="F620" t="s">
        <v>2263</v>
      </c>
      <c r="I620">
        <v>2129</v>
      </c>
    </row>
    <row r="621" spans="1:9" x14ac:dyDescent="0.25">
      <c r="A621" t="s">
        <v>2897</v>
      </c>
      <c r="B621" s="54">
        <v>879</v>
      </c>
      <c r="C621" s="55" t="s">
        <v>1025</v>
      </c>
      <c r="D621" s="55" t="s">
        <v>995</v>
      </c>
      <c r="E621" s="55" t="s">
        <v>131</v>
      </c>
      <c r="F621" t="s">
        <v>1605</v>
      </c>
    </row>
    <row r="622" spans="1:9" x14ac:dyDescent="0.25">
      <c r="A622" t="s">
        <v>2953</v>
      </c>
      <c r="B622" s="54">
        <v>10350</v>
      </c>
      <c r="C622" s="55" t="s">
        <v>1088</v>
      </c>
      <c r="D622" s="55" t="s">
        <v>995</v>
      </c>
      <c r="E622" s="55" t="s">
        <v>89</v>
      </c>
      <c r="F622" t="s">
        <v>1681</v>
      </c>
      <c r="I622">
        <v>10350</v>
      </c>
    </row>
    <row r="623" spans="1:9" x14ac:dyDescent="0.25">
      <c r="A623" t="s">
        <v>3165</v>
      </c>
      <c r="B623" s="54">
        <v>1791</v>
      </c>
      <c r="C623" s="55" t="s">
        <v>1322</v>
      </c>
      <c r="D623" s="55" t="s">
        <v>995</v>
      </c>
      <c r="E623" s="55" t="s">
        <v>135</v>
      </c>
      <c r="F623" t="s">
        <v>2645</v>
      </c>
      <c r="I623">
        <v>1791</v>
      </c>
    </row>
    <row r="624" spans="1:9" x14ac:dyDescent="0.25">
      <c r="A624" t="s">
        <v>3202</v>
      </c>
      <c r="B624" s="54">
        <v>1926</v>
      </c>
      <c r="C624" s="55" t="s">
        <v>1365</v>
      </c>
      <c r="D624" s="55" t="s">
        <v>995</v>
      </c>
      <c r="E624" s="55" t="s">
        <v>91</v>
      </c>
      <c r="F624" t="s">
        <v>2641</v>
      </c>
      <c r="I624">
        <v>1926</v>
      </c>
    </row>
    <row r="625" spans="1:9" x14ac:dyDescent="0.25">
      <c r="A625" t="s">
        <v>3258</v>
      </c>
      <c r="B625" s="54">
        <v>1895</v>
      </c>
      <c r="C625" s="55" t="s">
        <v>1429</v>
      </c>
      <c r="D625" s="55" t="s">
        <v>995</v>
      </c>
      <c r="E625" s="55" t="s">
        <v>117</v>
      </c>
      <c r="F625" t="s">
        <v>1700</v>
      </c>
      <c r="I625">
        <v>1895</v>
      </c>
    </row>
    <row r="626" spans="1:9" x14ac:dyDescent="0.25">
      <c r="A626" t="s">
        <v>2795</v>
      </c>
      <c r="B626" s="54">
        <v>1623</v>
      </c>
      <c r="C626" s="55" t="s">
        <v>1585</v>
      </c>
      <c r="D626" s="55" t="s">
        <v>995</v>
      </c>
      <c r="E626" s="55" t="s">
        <v>121</v>
      </c>
      <c r="F626" t="s">
        <v>1735</v>
      </c>
      <c r="G626" t="s">
        <v>3458</v>
      </c>
      <c r="I626">
        <v>1623</v>
      </c>
    </row>
    <row r="627" spans="1:9" x14ac:dyDescent="0.25">
      <c r="A627" t="s">
        <v>3128</v>
      </c>
      <c r="B627" s="54">
        <v>664</v>
      </c>
      <c r="C627" s="55" t="s">
        <v>1276</v>
      </c>
      <c r="D627" s="55" t="s">
        <v>995</v>
      </c>
      <c r="E627" s="55" t="s">
        <v>121</v>
      </c>
      <c r="F627" t="s">
        <v>2015</v>
      </c>
    </row>
    <row r="628" spans="1:9" x14ac:dyDescent="0.25">
      <c r="A628" t="s">
        <v>2969</v>
      </c>
      <c r="B628" s="54">
        <v>10466</v>
      </c>
      <c r="C628" s="55" t="s">
        <v>1105</v>
      </c>
      <c r="D628" s="55" t="s">
        <v>995</v>
      </c>
      <c r="E628" s="55" t="s">
        <v>107</v>
      </c>
      <c r="F628" t="s">
        <v>1717</v>
      </c>
    </row>
    <row r="629" spans="1:9" x14ac:dyDescent="0.25">
      <c r="A629" t="s">
        <v>3097</v>
      </c>
      <c r="B629" s="54">
        <v>10641</v>
      </c>
      <c r="C629" s="55" t="s">
        <v>1245</v>
      </c>
      <c r="D629" s="55" t="s">
        <v>995</v>
      </c>
      <c r="E629" s="55" t="s">
        <v>107</v>
      </c>
      <c r="F629" t="s">
        <v>2695</v>
      </c>
    </row>
    <row r="630" spans="1:9" x14ac:dyDescent="0.25">
      <c r="A630" t="s">
        <v>3209</v>
      </c>
      <c r="B630" s="54">
        <v>2004</v>
      </c>
      <c r="C630" s="55" t="s">
        <v>1372</v>
      </c>
      <c r="D630" s="55" t="s">
        <v>995</v>
      </c>
      <c r="E630" s="55" t="s">
        <v>591</v>
      </c>
      <c r="F630" t="s">
        <v>2063</v>
      </c>
      <c r="I630">
        <v>2004</v>
      </c>
    </row>
    <row r="631" spans="1:9" x14ac:dyDescent="0.25">
      <c r="A631" t="s">
        <v>2756</v>
      </c>
      <c r="B631" s="54">
        <v>1777</v>
      </c>
      <c r="C631" s="55" t="s">
        <v>1344</v>
      </c>
      <c r="D631" s="55" t="s">
        <v>995</v>
      </c>
      <c r="E631" s="55" t="s">
        <v>91</v>
      </c>
      <c r="F631" t="s">
        <v>1731</v>
      </c>
      <c r="G631" t="s">
        <v>3458</v>
      </c>
      <c r="I631">
        <v>1777</v>
      </c>
    </row>
    <row r="632" spans="1:9" x14ac:dyDescent="0.25">
      <c r="A632" t="s">
        <v>3129</v>
      </c>
      <c r="B632" s="54">
        <v>10629</v>
      </c>
      <c r="C632" s="55" t="s">
        <v>1277</v>
      </c>
      <c r="D632" s="55" t="s">
        <v>995</v>
      </c>
      <c r="E632" s="55" t="s">
        <v>591</v>
      </c>
      <c r="F632" t="s">
        <v>1624</v>
      </c>
    </row>
    <row r="633" spans="1:9" x14ac:dyDescent="0.25">
      <c r="A633" t="s">
        <v>2772</v>
      </c>
      <c r="B633" s="54">
        <v>1544</v>
      </c>
      <c r="C633" s="55" t="s">
        <v>1474</v>
      </c>
      <c r="D633" s="55" t="s">
        <v>995</v>
      </c>
      <c r="E633" s="55" t="s">
        <v>125</v>
      </c>
      <c r="F633" t="s">
        <v>2553</v>
      </c>
      <c r="G633" t="s">
        <v>3458</v>
      </c>
    </row>
    <row r="634" spans="1:9" x14ac:dyDescent="0.25">
      <c r="A634" t="s">
        <v>2849</v>
      </c>
      <c r="B634" s="54">
        <v>1878</v>
      </c>
      <c r="C634" s="55" t="s">
        <v>972</v>
      </c>
      <c r="D634" s="55" t="s">
        <v>963</v>
      </c>
      <c r="E634" s="55" t="s">
        <v>91</v>
      </c>
      <c r="F634" t="s">
        <v>1654</v>
      </c>
    </row>
    <row r="635" spans="1:9" x14ac:dyDescent="0.25">
      <c r="A635" t="s">
        <v>3147</v>
      </c>
      <c r="B635" s="54">
        <v>1834</v>
      </c>
      <c r="C635" s="55" t="s">
        <v>1304</v>
      </c>
      <c r="D635" s="55" t="s">
        <v>995</v>
      </c>
      <c r="E635" s="55" t="s">
        <v>115</v>
      </c>
      <c r="F635" t="s">
        <v>2133</v>
      </c>
      <c r="I635">
        <v>1834</v>
      </c>
    </row>
    <row r="636" spans="1:9" x14ac:dyDescent="0.25">
      <c r="A636" t="s">
        <v>3344</v>
      </c>
      <c r="B636" s="54">
        <v>2237</v>
      </c>
      <c r="C636" s="55" t="s">
        <v>1532</v>
      </c>
      <c r="D636" s="55" t="s">
        <v>995</v>
      </c>
      <c r="E636" s="55" t="s">
        <v>113</v>
      </c>
      <c r="F636" t="s">
        <v>1798</v>
      </c>
      <c r="I636">
        <v>2237</v>
      </c>
    </row>
    <row r="637" spans="1:9" x14ac:dyDescent="0.25">
      <c r="A637" t="s">
        <v>2794</v>
      </c>
      <c r="B637" s="54">
        <v>1587</v>
      </c>
      <c r="C637" s="55" t="s">
        <v>1581</v>
      </c>
      <c r="D637" s="55" t="s">
        <v>995</v>
      </c>
      <c r="E637" s="55" t="s">
        <v>123</v>
      </c>
      <c r="F637" t="s">
        <v>2522</v>
      </c>
      <c r="G637" t="s">
        <v>2716</v>
      </c>
      <c r="I637">
        <v>1587</v>
      </c>
    </row>
    <row r="638" spans="1:9" x14ac:dyDescent="0.25">
      <c r="A638" t="s">
        <v>2808</v>
      </c>
      <c r="B638" s="54">
        <v>10769</v>
      </c>
      <c r="C638" s="55" t="s">
        <v>459</v>
      </c>
      <c r="D638" s="55" t="s">
        <v>447</v>
      </c>
      <c r="E638" s="55" t="s">
        <v>123</v>
      </c>
      <c r="F638" t="s">
        <v>2522</v>
      </c>
    </row>
    <row r="639" spans="1:9" x14ac:dyDescent="0.25">
      <c r="A639" t="s">
        <v>2972</v>
      </c>
      <c r="B639" s="54">
        <v>103</v>
      </c>
      <c r="C639" s="55" t="s">
        <v>1108</v>
      </c>
      <c r="D639" s="55" t="s">
        <v>995</v>
      </c>
      <c r="E639" s="55" t="s">
        <v>105</v>
      </c>
      <c r="F639" t="s">
        <v>2357</v>
      </c>
      <c r="I639">
        <v>103</v>
      </c>
    </row>
    <row r="640" spans="1:9" x14ac:dyDescent="0.25">
      <c r="A640" t="s">
        <v>3058</v>
      </c>
      <c r="B640" s="54">
        <v>10605</v>
      </c>
      <c r="C640" s="55" t="s">
        <v>1203</v>
      </c>
      <c r="D640" s="55" t="s">
        <v>995</v>
      </c>
      <c r="E640" s="55" t="s">
        <v>131</v>
      </c>
      <c r="F640" t="s">
        <v>2107</v>
      </c>
    </row>
    <row r="641" spans="1:9" x14ac:dyDescent="0.25">
      <c r="A641" t="s">
        <v>3037</v>
      </c>
      <c r="B641" s="54">
        <v>360</v>
      </c>
      <c r="C641" s="55" t="s">
        <v>1179</v>
      </c>
      <c r="D641" s="55" t="s">
        <v>995</v>
      </c>
      <c r="E641" s="55" t="s">
        <v>131</v>
      </c>
      <c r="F641" t="s">
        <v>2032</v>
      </c>
    </row>
    <row r="642" spans="1:9" x14ac:dyDescent="0.25">
      <c r="A642" t="s">
        <v>3216</v>
      </c>
      <c r="B642" s="54">
        <v>1919</v>
      </c>
      <c r="C642" s="55" t="s">
        <v>1382</v>
      </c>
      <c r="D642" s="55" t="s">
        <v>995</v>
      </c>
      <c r="E642" s="55" t="s">
        <v>131</v>
      </c>
      <c r="F642" t="s">
        <v>2483</v>
      </c>
      <c r="I642">
        <v>1919</v>
      </c>
    </row>
    <row r="643" spans="1:9" x14ac:dyDescent="0.25">
      <c r="A643" t="s">
        <v>2757</v>
      </c>
      <c r="B643" s="54">
        <v>1792</v>
      </c>
      <c r="C643" s="55" t="s">
        <v>1354</v>
      </c>
      <c r="D643" s="55" t="s">
        <v>995</v>
      </c>
      <c r="E643" s="55" t="s">
        <v>121</v>
      </c>
      <c r="F643" t="s">
        <v>2235</v>
      </c>
      <c r="G643" t="s">
        <v>3458</v>
      </c>
      <c r="I643">
        <v>1792</v>
      </c>
    </row>
    <row r="644" spans="1:9" x14ac:dyDescent="0.25">
      <c r="A644" t="s">
        <v>2964</v>
      </c>
      <c r="B644" s="54">
        <v>853</v>
      </c>
      <c r="C644" s="55" t="s">
        <v>1100</v>
      </c>
      <c r="D644" s="55" t="s">
        <v>995</v>
      </c>
      <c r="E644" s="55" t="s">
        <v>133</v>
      </c>
      <c r="F644" t="s">
        <v>1705</v>
      </c>
      <c r="I644">
        <v>853</v>
      </c>
    </row>
    <row r="645" spans="1:9" x14ac:dyDescent="0.25">
      <c r="A645" t="s">
        <v>2894</v>
      </c>
      <c r="B645" s="54">
        <v>10517</v>
      </c>
      <c r="C645" s="55" t="s">
        <v>1022</v>
      </c>
      <c r="D645" s="55" t="s">
        <v>995</v>
      </c>
      <c r="E645" s="55" t="s">
        <v>131</v>
      </c>
      <c r="F645" t="s">
        <v>2144</v>
      </c>
      <c r="I645">
        <v>10517</v>
      </c>
    </row>
    <row r="646" spans="1:9" x14ac:dyDescent="0.25">
      <c r="A646" t="s">
        <v>3124</v>
      </c>
      <c r="B646" s="54">
        <v>638</v>
      </c>
      <c r="C646" s="55" t="s">
        <v>1272</v>
      </c>
      <c r="D646" s="55" t="s">
        <v>995</v>
      </c>
      <c r="E646" s="55" t="s">
        <v>93</v>
      </c>
      <c r="F646" t="s">
        <v>2690</v>
      </c>
      <c r="I646">
        <v>638</v>
      </c>
    </row>
    <row r="647" spans="1:9" x14ac:dyDescent="0.25">
      <c r="A647" t="s">
        <v>3374</v>
      </c>
      <c r="B647" s="54">
        <v>1598</v>
      </c>
      <c r="C647" s="55" t="s">
        <v>1572</v>
      </c>
      <c r="D647" s="55" t="s">
        <v>995</v>
      </c>
      <c r="E647" s="55" t="s">
        <v>131</v>
      </c>
      <c r="F647" t="s">
        <v>1871</v>
      </c>
      <c r="I647">
        <v>1598</v>
      </c>
    </row>
    <row r="648" spans="1:9" x14ac:dyDescent="0.25">
      <c r="A648" t="s">
        <v>3195</v>
      </c>
      <c r="B648" s="54">
        <v>1765</v>
      </c>
      <c r="C648" s="55" t="s">
        <v>1358</v>
      </c>
      <c r="D648" s="55" t="s">
        <v>995</v>
      </c>
      <c r="E648" s="55" t="s">
        <v>111</v>
      </c>
      <c r="F648" t="s">
        <v>1715</v>
      </c>
      <c r="I648">
        <v>1765</v>
      </c>
    </row>
    <row r="649" spans="1:9" x14ac:dyDescent="0.25">
      <c r="A649" t="s">
        <v>2873</v>
      </c>
      <c r="B649" s="54">
        <v>10504</v>
      </c>
      <c r="C649" s="55" t="s">
        <v>1000</v>
      </c>
      <c r="D649" s="55" t="s">
        <v>995</v>
      </c>
      <c r="E649" s="55" t="s">
        <v>117</v>
      </c>
      <c r="F649" t="s">
        <v>2267</v>
      </c>
      <c r="I649">
        <v>10504</v>
      </c>
    </row>
    <row r="650" spans="1:9" x14ac:dyDescent="0.25">
      <c r="A650" t="s">
        <v>3264</v>
      </c>
      <c r="B650" s="54">
        <v>1981</v>
      </c>
      <c r="C650" s="55" t="s">
        <v>1435</v>
      </c>
      <c r="D650" s="55" t="s">
        <v>995</v>
      </c>
      <c r="E650" s="55" t="s">
        <v>131</v>
      </c>
      <c r="F650" t="s">
        <v>2162</v>
      </c>
      <c r="H650">
        <v>1981</v>
      </c>
      <c r="I650">
        <v>1981</v>
      </c>
    </row>
    <row r="651" spans="1:9" x14ac:dyDescent="0.25">
      <c r="A651" t="s">
        <v>2753</v>
      </c>
      <c r="B651" s="54">
        <v>2</v>
      </c>
      <c r="C651" s="55" t="s">
        <v>1326</v>
      </c>
      <c r="D651" s="55" t="s">
        <v>995</v>
      </c>
      <c r="E651" s="55" t="s">
        <v>117</v>
      </c>
      <c r="F651" t="s">
        <v>2059</v>
      </c>
      <c r="G651" t="s">
        <v>2716</v>
      </c>
      <c r="I651">
        <v>2</v>
      </c>
    </row>
    <row r="652" spans="1:9" x14ac:dyDescent="0.25">
      <c r="A652" t="s">
        <v>3225</v>
      </c>
      <c r="B652" s="54">
        <v>1942</v>
      </c>
      <c r="C652" s="55" t="s">
        <v>1392</v>
      </c>
      <c r="D652" s="55" t="s">
        <v>995</v>
      </c>
      <c r="E652" s="55" t="s">
        <v>131</v>
      </c>
      <c r="F652" t="s">
        <v>2232</v>
      </c>
      <c r="I652">
        <v>1942</v>
      </c>
    </row>
    <row r="653" spans="1:9" x14ac:dyDescent="0.25">
      <c r="A653" t="s">
        <v>3223</v>
      </c>
      <c r="B653" s="54">
        <v>1947</v>
      </c>
      <c r="C653" s="55" t="s">
        <v>1389</v>
      </c>
      <c r="D653" s="55" t="s">
        <v>995</v>
      </c>
      <c r="E653" s="55" t="s">
        <v>131</v>
      </c>
      <c r="F653" t="s">
        <v>2237</v>
      </c>
      <c r="I653">
        <v>1947</v>
      </c>
    </row>
    <row r="654" spans="1:9" x14ac:dyDescent="0.25">
      <c r="A654" t="s">
        <v>3306</v>
      </c>
      <c r="B654" s="54">
        <v>1254</v>
      </c>
      <c r="C654" s="55" t="s">
        <v>1484</v>
      </c>
      <c r="D654" s="55" t="s">
        <v>995</v>
      </c>
      <c r="E654" s="55" t="s">
        <v>131</v>
      </c>
      <c r="F654" t="s">
        <v>2442</v>
      </c>
    </row>
    <row r="655" spans="1:9" x14ac:dyDescent="0.25">
      <c r="A655" t="s">
        <v>3170</v>
      </c>
      <c r="B655" s="54">
        <v>1746</v>
      </c>
      <c r="C655" s="55" t="s">
        <v>1329</v>
      </c>
      <c r="D655" s="55" t="s">
        <v>995</v>
      </c>
      <c r="E655" s="55" t="s">
        <v>133</v>
      </c>
      <c r="F655" t="s">
        <v>2220</v>
      </c>
      <c r="I655">
        <v>1746</v>
      </c>
    </row>
    <row r="656" spans="1:9" x14ac:dyDescent="0.25">
      <c r="A656" t="s">
        <v>2851</v>
      </c>
      <c r="B656" s="54">
        <v>2242</v>
      </c>
      <c r="C656" s="55" t="s">
        <v>975</v>
      </c>
      <c r="D656" s="55" t="s">
        <v>963</v>
      </c>
      <c r="E656" s="55" t="s">
        <v>93</v>
      </c>
      <c r="F656" t="s">
        <v>2089</v>
      </c>
    </row>
    <row r="657" spans="1:9" x14ac:dyDescent="0.25">
      <c r="A657" t="s">
        <v>3066</v>
      </c>
      <c r="B657" s="54">
        <v>728</v>
      </c>
      <c r="C657" s="55" t="s">
        <v>1212</v>
      </c>
      <c r="D657" s="55" t="s">
        <v>995</v>
      </c>
      <c r="E657" s="55" t="s">
        <v>131</v>
      </c>
      <c r="F657" t="s">
        <v>1607</v>
      </c>
    </row>
    <row r="658" spans="1:9" x14ac:dyDescent="0.25">
      <c r="A658" t="s">
        <v>2748</v>
      </c>
      <c r="B658" s="54">
        <v>1817</v>
      </c>
      <c r="C658" s="55" t="s">
        <v>1288</v>
      </c>
      <c r="D658" s="55" t="s">
        <v>995</v>
      </c>
      <c r="E658" s="55" t="s">
        <v>91</v>
      </c>
      <c r="F658" t="s">
        <v>2429</v>
      </c>
      <c r="G658" t="s">
        <v>3458</v>
      </c>
    </row>
    <row r="659" spans="1:9" x14ac:dyDescent="0.25">
      <c r="A659" t="s">
        <v>3392</v>
      </c>
      <c r="B659" s="54">
        <v>1609</v>
      </c>
      <c r="C659" s="55" t="s">
        <v>1594</v>
      </c>
      <c r="D659" s="55" t="s">
        <v>995</v>
      </c>
      <c r="E659" s="55" t="s">
        <v>125</v>
      </c>
      <c r="F659" t="s">
        <v>2062</v>
      </c>
      <c r="I659">
        <v>1609</v>
      </c>
    </row>
    <row r="660" spans="1:9" x14ac:dyDescent="0.25">
      <c r="A660" t="s">
        <v>2911</v>
      </c>
      <c r="B660" s="54">
        <v>10539</v>
      </c>
      <c r="C660" s="55" t="s">
        <v>1041</v>
      </c>
      <c r="D660" s="55" t="s">
        <v>995</v>
      </c>
      <c r="E660" s="55" t="s">
        <v>131</v>
      </c>
      <c r="F660" t="s">
        <v>2404</v>
      </c>
      <c r="I660">
        <v>10539</v>
      </c>
    </row>
    <row r="661" spans="1:9" x14ac:dyDescent="0.25">
      <c r="A661" t="s">
        <v>3358</v>
      </c>
      <c r="B661" s="54">
        <v>1627</v>
      </c>
      <c r="C661" s="55" t="s">
        <v>1552</v>
      </c>
      <c r="D661" s="55" t="s">
        <v>995</v>
      </c>
      <c r="E661" s="55" t="s">
        <v>131</v>
      </c>
      <c r="F661" t="s">
        <v>2521</v>
      </c>
      <c r="I661">
        <v>1627</v>
      </c>
    </row>
    <row r="662" spans="1:9" x14ac:dyDescent="0.25">
      <c r="A662" t="s">
        <v>3230</v>
      </c>
      <c r="B662" s="54">
        <v>1937</v>
      </c>
      <c r="C662" s="55" t="s">
        <v>1397</v>
      </c>
      <c r="D662" s="55" t="s">
        <v>995</v>
      </c>
      <c r="E662" s="55" t="s">
        <v>107</v>
      </c>
      <c r="F662" t="s">
        <v>1749</v>
      </c>
      <c r="I662">
        <v>1937</v>
      </c>
    </row>
    <row r="663" spans="1:9" x14ac:dyDescent="0.25">
      <c r="A663" t="s">
        <v>2983</v>
      </c>
      <c r="B663" s="54">
        <v>397</v>
      </c>
      <c r="C663" s="55" t="s">
        <v>1120</v>
      </c>
      <c r="D663" s="55" t="s">
        <v>995</v>
      </c>
      <c r="E663" s="55" t="s">
        <v>131</v>
      </c>
      <c r="F663" t="s">
        <v>2053</v>
      </c>
      <c r="I663">
        <v>397</v>
      </c>
    </row>
    <row r="664" spans="1:9" x14ac:dyDescent="0.25">
      <c r="A664" t="s">
        <v>3193</v>
      </c>
      <c r="B664" s="54">
        <v>1770</v>
      </c>
      <c r="C664" s="55" t="s">
        <v>1356</v>
      </c>
      <c r="D664" s="55" t="s">
        <v>995</v>
      </c>
      <c r="E664" s="55" t="s">
        <v>135</v>
      </c>
      <c r="F664" t="s">
        <v>1734</v>
      </c>
      <c r="I664">
        <v>1770</v>
      </c>
    </row>
    <row r="665" spans="1:9" x14ac:dyDescent="0.25">
      <c r="A665" t="s">
        <v>3151</v>
      </c>
      <c r="B665" s="54">
        <v>2007</v>
      </c>
      <c r="C665" s="55" t="s">
        <v>1308</v>
      </c>
      <c r="D665" s="55" t="s">
        <v>995</v>
      </c>
      <c r="E665" s="55" t="s">
        <v>137</v>
      </c>
      <c r="F665" t="s">
        <v>2049</v>
      </c>
      <c r="H665">
        <v>2007</v>
      </c>
      <c r="I665">
        <v>2007</v>
      </c>
    </row>
    <row r="666" spans="1:9" x14ac:dyDescent="0.25">
      <c r="A666" t="s">
        <v>3081</v>
      </c>
      <c r="B666" s="54">
        <v>10567</v>
      </c>
      <c r="C666" s="55" t="s">
        <v>1228</v>
      </c>
      <c r="D666" s="55" t="s">
        <v>995</v>
      </c>
      <c r="E666" s="55" t="s">
        <v>107</v>
      </c>
      <c r="F666" t="s">
        <v>1862</v>
      </c>
    </row>
    <row r="667" spans="1:9" x14ac:dyDescent="0.25">
      <c r="A667" t="s">
        <v>2807</v>
      </c>
      <c r="B667" s="54">
        <v>10806</v>
      </c>
      <c r="C667" s="55" t="s">
        <v>458</v>
      </c>
      <c r="D667" s="55" t="s">
        <v>447</v>
      </c>
      <c r="E667" s="55" t="s">
        <v>89</v>
      </c>
      <c r="F667" t="s">
        <v>2186</v>
      </c>
    </row>
    <row r="668" spans="1:9" x14ac:dyDescent="0.25">
      <c r="A668" t="s">
        <v>2800</v>
      </c>
      <c r="B668" s="54">
        <v>10734</v>
      </c>
      <c r="C668" s="55" t="s">
        <v>451</v>
      </c>
      <c r="D668" s="55" t="s">
        <v>447</v>
      </c>
      <c r="E668" s="55" t="s">
        <v>123</v>
      </c>
      <c r="F668" t="s">
        <v>1890</v>
      </c>
    </row>
    <row r="669" spans="1:9" x14ac:dyDescent="0.25">
      <c r="A669" t="s">
        <v>2921</v>
      </c>
      <c r="B669" s="54">
        <v>10404</v>
      </c>
      <c r="C669" s="55" t="s">
        <v>1052</v>
      </c>
      <c r="D669" s="55" t="s">
        <v>995</v>
      </c>
      <c r="E669" s="55" t="s">
        <v>117</v>
      </c>
      <c r="F669" t="s">
        <v>1730</v>
      </c>
      <c r="I669">
        <v>10404</v>
      </c>
    </row>
    <row r="670" spans="1:9" x14ac:dyDescent="0.25">
      <c r="A670" t="s">
        <v>2971</v>
      </c>
      <c r="B670" s="54">
        <v>10345</v>
      </c>
      <c r="C670" s="55" t="s">
        <v>1107</v>
      </c>
      <c r="D670" s="55" t="s">
        <v>995</v>
      </c>
      <c r="E670" s="55" t="s">
        <v>113</v>
      </c>
      <c r="F670" t="s">
        <v>2437</v>
      </c>
      <c r="I670">
        <v>10345</v>
      </c>
    </row>
    <row r="671" spans="1:9" x14ac:dyDescent="0.25">
      <c r="A671" t="s">
        <v>3369</v>
      </c>
      <c r="B671" s="54">
        <v>1590</v>
      </c>
      <c r="C671" s="55" t="s">
        <v>1567</v>
      </c>
      <c r="D671" s="55" t="s">
        <v>995</v>
      </c>
      <c r="E671" s="55" t="s">
        <v>113</v>
      </c>
      <c r="F671" t="s">
        <v>2406</v>
      </c>
      <c r="I671">
        <v>1590</v>
      </c>
    </row>
    <row r="672" spans="1:9" x14ac:dyDescent="0.25">
      <c r="A672" t="s">
        <v>2967</v>
      </c>
      <c r="B672" s="54">
        <v>10339</v>
      </c>
      <c r="C672" s="55" t="s">
        <v>1103</v>
      </c>
      <c r="D672" s="55" t="s">
        <v>995</v>
      </c>
      <c r="E672" s="55" t="s">
        <v>113</v>
      </c>
      <c r="F672" t="s">
        <v>2714</v>
      </c>
      <c r="I672">
        <v>10339</v>
      </c>
    </row>
    <row r="673" spans="1:9" x14ac:dyDescent="0.25">
      <c r="A673" t="s">
        <v>2814</v>
      </c>
      <c r="B673" s="54">
        <v>666</v>
      </c>
      <c r="C673" s="55" t="s">
        <v>933</v>
      </c>
      <c r="D673" s="55" t="s">
        <v>934</v>
      </c>
      <c r="E673" s="55" t="s">
        <v>107</v>
      </c>
      <c r="F673" t="s">
        <v>1969</v>
      </c>
    </row>
    <row r="674" spans="1:9" x14ac:dyDescent="0.25">
      <c r="A674" t="s">
        <v>3015</v>
      </c>
      <c r="B674" s="54">
        <v>446</v>
      </c>
      <c r="C674" s="55" t="s">
        <v>1153</v>
      </c>
      <c r="D674" s="55" t="s">
        <v>995</v>
      </c>
      <c r="E674" s="55" t="s">
        <v>117</v>
      </c>
      <c r="F674" t="s">
        <v>2420</v>
      </c>
    </row>
    <row r="675" spans="1:9" x14ac:dyDescent="0.25">
      <c r="A675" t="s">
        <v>3080</v>
      </c>
      <c r="B675" s="54">
        <v>10566</v>
      </c>
      <c r="C675" s="55" t="s">
        <v>1227</v>
      </c>
      <c r="D675" s="55" t="s">
        <v>995</v>
      </c>
      <c r="E675" s="55" t="s">
        <v>133</v>
      </c>
      <c r="F675" t="s">
        <v>2080</v>
      </c>
    </row>
    <row r="676" spans="1:9" x14ac:dyDescent="0.25">
      <c r="A676" t="s">
        <v>2822</v>
      </c>
      <c r="B676" s="54">
        <v>120</v>
      </c>
      <c r="C676" s="55" t="s">
        <v>944</v>
      </c>
      <c r="D676" s="55" t="s">
        <v>942</v>
      </c>
      <c r="E676" s="55" t="s">
        <v>131</v>
      </c>
      <c r="F676" t="s">
        <v>1840</v>
      </c>
    </row>
    <row r="677" spans="1:9" x14ac:dyDescent="0.25">
      <c r="A677" t="s">
        <v>3174</v>
      </c>
      <c r="B677" s="54">
        <v>1728</v>
      </c>
      <c r="C677" s="55" t="s">
        <v>1333</v>
      </c>
      <c r="D677" s="55" t="s">
        <v>995</v>
      </c>
      <c r="E677" s="55" t="s">
        <v>113</v>
      </c>
      <c r="F677" t="s">
        <v>1844</v>
      </c>
      <c r="I677">
        <v>1728</v>
      </c>
    </row>
    <row r="678" spans="1:9" x14ac:dyDescent="0.25">
      <c r="A678" t="s">
        <v>2947</v>
      </c>
      <c r="B678" s="54">
        <v>10450</v>
      </c>
      <c r="C678" s="55" t="s">
        <v>1081</v>
      </c>
      <c r="D678" s="55" t="s">
        <v>995</v>
      </c>
      <c r="E678" s="55" t="s">
        <v>107</v>
      </c>
      <c r="F678" t="s">
        <v>2108</v>
      </c>
      <c r="I678">
        <v>10450</v>
      </c>
    </row>
    <row r="679" spans="1:9" x14ac:dyDescent="0.25">
      <c r="A679" t="s">
        <v>2944</v>
      </c>
      <c r="B679" s="54">
        <v>10400</v>
      </c>
      <c r="C679" s="55" t="s">
        <v>1078</v>
      </c>
      <c r="D679" s="55" t="s">
        <v>995</v>
      </c>
      <c r="E679" s="55" t="s">
        <v>105</v>
      </c>
      <c r="F679" t="s">
        <v>2505</v>
      </c>
      <c r="I679">
        <v>10400</v>
      </c>
    </row>
    <row r="680" spans="1:9" x14ac:dyDescent="0.25">
      <c r="A680" t="s">
        <v>2744</v>
      </c>
      <c r="B680" s="54">
        <v>10631</v>
      </c>
      <c r="C680" s="55" t="s">
        <v>1279</v>
      </c>
      <c r="D680" s="55" t="s">
        <v>995</v>
      </c>
      <c r="E680" s="55" t="s">
        <v>105</v>
      </c>
      <c r="F680" t="s">
        <v>1765</v>
      </c>
      <c r="G680" t="s">
        <v>2716</v>
      </c>
    </row>
    <row r="681" spans="1:9" x14ac:dyDescent="0.25">
      <c r="A681" t="s">
        <v>2920</v>
      </c>
      <c r="B681" s="54">
        <v>10760</v>
      </c>
      <c r="C681" s="55" t="s">
        <v>1051</v>
      </c>
      <c r="D681" s="55" t="s">
        <v>995</v>
      </c>
      <c r="E681" s="55" t="s">
        <v>105</v>
      </c>
      <c r="F681" t="s">
        <v>2501</v>
      </c>
    </row>
    <row r="682" spans="1:9" x14ac:dyDescent="0.25">
      <c r="A682" t="s">
        <v>2935</v>
      </c>
      <c r="B682" s="54">
        <v>10380</v>
      </c>
      <c r="C682" s="55" t="s">
        <v>1069</v>
      </c>
      <c r="D682" s="55" t="s">
        <v>995</v>
      </c>
      <c r="E682" s="55" t="s">
        <v>131</v>
      </c>
      <c r="F682" t="s">
        <v>1807</v>
      </c>
      <c r="I682">
        <v>10380</v>
      </c>
    </row>
    <row r="683" spans="1:9" x14ac:dyDescent="0.25">
      <c r="A683" t="s">
        <v>2741</v>
      </c>
      <c r="B683" s="54">
        <v>130</v>
      </c>
      <c r="C683" s="55" t="s">
        <v>1213</v>
      </c>
      <c r="D683" s="55" t="s">
        <v>995</v>
      </c>
      <c r="E683" s="55" t="s">
        <v>115</v>
      </c>
      <c r="F683" t="s">
        <v>2266</v>
      </c>
      <c r="G683" t="s">
        <v>2716</v>
      </c>
      <c r="I683">
        <v>130</v>
      </c>
    </row>
    <row r="684" spans="1:9" x14ac:dyDescent="0.25">
      <c r="A684" t="s">
        <v>3046</v>
      </c>
      <c r="B684" s="54">
        <v>222</v>
      </c>
      <c r="C684" s="55" t="s">
        <v>1190</v>
      </c>
      <c r="D684" s="55" t="s">
        <v>995</v>
      </c>
      <c r="E684" s="55" t="s">
        <v>107</v>
      </c>
      <c r="F684" t="s">
        <v>2610</v>
      </c>
    </row>
  </sheetData>
  <sortState xmlns:xlrd2="http://schemas.microsoft.com/office/spreadsheetml/2017/richdata2" ref="A2:R687">
    <sortCondition ref="A2:A687"/>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0C3B0-8219-4ED4-B5BD-B3DE964EE9F5}">
  <dimension ref="A1:E520"/>
  <sheetViews>
    <sheetView workbookViewId="0">
      <selection activeCell="H12" sqref="C12:H12"/>
    </sheetView>
  </sheetViews>
  <sheetFormatPr defaultRowHeight="15" x14ac:dyDescent="0.25"/>
  <cols>
    <col min="1" max="1" width="6" bestFit="1" customWidth="1"/>
    <col min="2" max="2" width="54.5703125" bestFit="1" customWidth="1"/>
    <col min="3" max="3" width="21.140625" bestFit="1" customWidth="1"/>
    <col min="4" max="4" width="14.85546875" bestFit="1" customWidth="1"/>
    <col min="5" max="5" width="56.5703125" bestFit="1" customWidth="1"/>
  </cols>
  <sheetData>
    <row r="1" spans="1:5" x14ac:dyDescent="0.25">
      <c r="A1" s="54">
        <v>1549</v>
      </c>
      <c r="B1" s="55" t="s">
        <v>467</v>
      </c>
      <c r="C1" s="55" t="s">
        <v>468</v>
      </c>
      <c r="D1" s="55" t="s">
        <v>107</v>
      </c>
      <c r="E1" t="s">
        <v>2649</v>
      </c>
    </row>
    <row r="2" spans="1:5" x14ac:dyDescent="0.25">
      <c r="A2" s="54">
        <v>1550</v>
      </c>
      <c r="B2" s="55" t="s">
        <v>469</v>
      </c>
      <c r="C2" s="55" t="s">
        <v>468</v>
      </c>
      <c r="D2" s="55" t="s">
        <v>107</v>
      </c>
      <c r="E2" t="s">
        <v>1983</v>
      </c>
    </row>
    <row r="3" spans="1:5" x14ac:dyDescent="0.25">
      <c r="A3" s="54">
        <v>1551</v>
      </c>
      <c r="B3" s="55" t="s">
        <v>470</v>
      </c>
      <c r="C3" s="55" t="s">
        <v>468</v>
      </c>
      <c r="D3" s="55" t="s">
        <v>105</v>
      </c>
      <c r="E3" t="s">
        <v>1759</v>
      </c>
    </row>
    <row r="4" spans="1:5" x14ac:dyDescent="0.25">
      <c r="A4" s="54">
        <v>1553</v>
      </c>
      <c r="B4" s="55" t="s">
        <v>471</v>
      </c>
      <c r="C4" s="55" t="s">
        <v>468</v>
      </c>
      <c r="D4" s="55" t="s">
        <v>133</v>
      </c>
      <c r="E4" t="s">
        <v>2677</v>
      </c>
    </row>
    <row r="5" spans="1:5" x14ac:dyDescent="0.25">
      <c r="A5" s="54">
        <v>1548</v>
      </c>
      <c r="B5" s="55" t="s">
        <v>472</v>
      </c>
      <c r="C5" s="55" t="s">
        <v>468</v>
      </c>
      <c r="D5" s="55" t="s">
        <v>107</v>
      </c>
      <c r="E5" t="s">
        <v>2204</v>
      </c>
    </row>
    <row r="6" spans="1:5" x14ac:dyDescent="0.25">
      <c r="A6" s="54">
        <v>1556</v>
      </c>
      <c r="B6" s="55" t="s">
        <v>473</v>
      </c>
      <c r="C6" s="55" t="s">
        <v>468</v>
      </c>
      <c r="D6" s="55" t="s">
        <v>133</v>
      </c>
      <c r="E6" t="s">
        <v>2633</v>
      </c>
    </row>
    <row r="7" spans="1:5" x14ac:dyDescent="0.25">
      <c r="A7" s="54">
        <v>1557</v>
      </c>
      <c r="B7" s="55" t="s">
        <v>474</v>
      </c>
      <c r="C7" s="55" t="s">
        <v>468</v>
      </c>
      <c r="D7" s="55" t="s">
        <v>103</v>
      </c>
      <c r="E7" t="s">
        <v>2190</v>
      </c>
    </row>
    <row r="8" spans="1:5" x14ac:dyDescent="0.25">
      <c r="A8" s="54">
        <v>1558</v>
      </c>
      <c r="B8" s="55" t="s">
        <v>475</v>
      </c>
      <c r="C8" s="55" t="s">
        <v>468</v>
      </c>
      <c r="D8" s="55" t="s">
        <v>119</v>
      </c>
      <c r="E8" t="s">
        <v>2593</v>
      </c>
    </row>
    <row r="9" spans="1:5" x14ac:dyDescent="0.25">
      <c r="A9" s="54">
        <v>1554</v>
      </c>
      <c r="B9" s="55" t="s">
        <v>476</v>
      </c>
      <c r="C9" s="55" t="s">
        <v>468</v>
      </c>
      <c r="D9" s="55" t="s">
        <v>135</v>
      </c>
      <c r="E9" t="s">
        <v>2605</v>
      </c>
    </row>
    <row r="10" spans="1:5" x14ac:dyDescent="0.25">
      <c r="A10" s="54">
        <v>1547</v>
      </c>
      <c r="B10" s="55" t="s">
        <v>477</v>
      </c>
      <c r="C10" s="55" t="s">
        <v>468</v>
      </c>
      <c r="D10" s="55" t="s">
        <v>107</v>
      </c>
      <c r="E10" t="s">
        <v>2236</v>
      </c>
    </row>
    <row r="11" spans="1:5" x14ac:dyDescent="0.25">
      <c r="A11" s="54">
        <v>1463</v>
      </c>
      <c r="B11" s="55" t="s">
        <v>478</v>
      </c>
      <c r="C11" s="55" t="s">
        <v>468</v>
      </c>
      <c r="D11" s="55" t="s">
        <v>107</v>
      </c>
      <c r="E11" t="s">
        <v>1856</v>
      </c>
    </row>
    <row r="12" spans="1:5" x14ac:dyDescent="0.25">
      <c r="A12" s="54">
        <v>1467</v>
      </c>
      <c r="B12" s="55" t="s">
        <v>479</v>
      </c>
      <c r="C12" s="55" t="s">
        <v>468</v>
      </c>
      <c r="D12" s="55" t="s">
        <v>91</v>
      </c>
      <c r="E12" t="s">
        <v>1716</v>
      </c>
    </row>
    <row r="13" spans="1:5" x14ac:dyDescent="0.25">
      <c r="A13" s="54">
        <v>1466</v>
      </c>
      <c r="B13" s="55" t="s">
        <v>480</v>
      </c>
      <c r="C13" s="55" t="s">
        <v>468</v>
      </c>
      <c r="D13" s="55" t="s">
        <v>91</v>
      </c>
      <c r="E13" t="s">
        <v>1714</v>
      </c>
    </row>
    <row r="14" spans="1:5" x14ac:dyDescent="0.25">
      <c r="A14" s="54">
        <v>1464</v>
      </c>
      <c r="B14" s="55" t="s">
        <v>481</v>
      </c>
      <c r="C14" s="55" t="s">
        <v>468</v>
      </c>
      <c r="D14" s="55" t="s">
        <v>107</v>
      </c>
      <c r="E14" t="s">
        <v>2182</v>
      </c>
    </row>
    <row r="15" spans="1:5" x14ac:dyDescent="0.25">
      <c r="A15" s="54">
        <v>1559</v>
      </c>
      <c r="B15" s="55" t="s">
        <v>482</v>
      </c>
      <c r="C15" s="55" t="s">
        <v>468</v>
      </c>
      <c r="D15" s="55" t="s">
        <v>117</v>
      </c>
      <c r="E15" t="s">
        <v>2253</v>
      </c>
    </row>
    <row r="16" spans="1:5" x14ac:dyDescent="0.25">
      <c r="A16" s="54">
        <v>1449</v>
      </c>
      <c r="B16" s="55" t="s">
        <v>483</v>
      </c>
      <c r="C16" s="55" t="s">
        <v>468</v>
      </c>
      <c r="D16" s="55" t="s">
        <v>133</v>
      </c>
      <c r="E16" t="s">
        <v>2514</v>
      </c>
    </row>
    <row r="17" spans="1:5" x14ac:dyDescent="0.25">
      <c r="A17" s="54">
        <v>1462</v>
      </c>
      <c r="B17" s="55" t="s">
        <v>484</v>
      </c>
      <c r="C17" s="55" t="s">
        <v>468</v>
      </c>
      <c r="D17" s="55" t="s">
        <v>133</v>
      </c>
      <c r="E17" t="s">
        <v>1724</v>
      </c>
    </row>
    <row r="18" spans="1:5" x14ac:dyDescent="0.25">
      <c r="A18" s="54">
        <v>1453</v>
      </c>
      <c r="B18" s="55" t="s">
        <v>485</v>
      </c>
      <c r="C18" s="55" t="s">
        <v>468</v>
      </c>
      <c r="D18" s="55" t="s">
        <v>107</v>
      </c>
      <c r="E18" t="s">
        <v>1968</v>
      </c>
    </row>
    <row r="19" spans="1:5" x14ac:dyDescent="0.25">
      <c r="A19" s="54">
        <v>1450</v>
      </c>
      <c r="B19" s="55" t="s">
        <v>486</v>
      </c>
      <c r="C19" s="55" t="s">
        <v>468</v>
      </c>
      <c r="D19" s="55" t="s">
        <v>125</v>
      </c>
      <c r="E19" t="s">
        <v>2114</v>
      </c>
    </row>
    <row r="20" spans="1:5" x14ac:dyDescent="0.25">
      <c r="A20" s="54">
        <v>1452</v>
      </c>
      <c r="B20" s="55" t="s">
        <v>487</v>
      </c>
      <c r="C20" s="55" t="s">
        <v>468</v>
      </c>
      <c r="D20" s="55" t="s">
        <v>105</v>
      </c>
      <c r="E20" t="s">
        <v>2014</v>
      </c>
    </row>
    <row r="21" spans="1:5" x14ac:dyDescent="0.25">
      <c r="A21" s="54">
        <v>1524</v>
      </c>
      <c r="B21" s="55" t="s">
        <v>488</v>
      </c>
      <c r="C21" s="55" t="s">
        <v>468</v>
      </c>
      <c r="D21" s="55" t="s">
        <v>133</v>
      </c>
      <c r="E21" t="s">
        <v>1833</v>
      </c>
    </row>
    <row r="22" spans="1:5" x14ac:dyDescent="0.25">
      <c r="A22" s="54">
        <v>1653</v>
      </c>
      <c r="B22" s="55" t="s">
        <v>489</v>
      </c>
      <c r="C22" s="55" t="s">
        <v>468</v>
      </c>
      <c r="D22" s="55" t="s">
        <v>133</v>
      </c>
      <c r="E22" t="s">
        <v>2592</v>
      </c>
    </row>
    <row r="23" spans="1:5" x14ac:dyDescent="0.25">
      <c r="A23" s="54">
        <v>1669</v>
      </c>
      <c r="B23" s="55" t="s">
        <v>490</v>
      </c>
      <c r="C23" s="55" t="s">
        <v>468</v>
      </c>
      <c r="D23" s="55" t="s">
        <v>107</v>
      </c>
      <c r="E23" t="s">
        <v>1672</v>
      </c>
    </row>
    <row r="24" spans="1:5" x14ac:dyDescent="0.25">
      <c r="A24" s="54">
        <v>1668</v>
      </c>
      <c r="B24" s="55" t="s">
        <v>491</v>
      </c>
      <c r="C24" s="55" t="s">
        <v>468</v>
      </c>
      <c r="D24" s="55" t="s">
        <v>111</v>
      </c>
      <c r="E24" t="s">
        <v>1721</v>
      </c>
    </row>
    <row r="25" spans="1:5" x14ac:dyDescent="0.25">
      <c r="A25" s="54">
        <v>1667</v>
      </c>
      <c r="B25" s="55" t="s">
        <v>492</v>
      </c>
      <c r="C25" s="55" t="s">
        <v>468</v>
      </c>
      <c r="D25" s="55" t="s">
        <v>111</v>
      </c>
      <c r="E25" t="s">
        <v>2439</v>
      </c>
    </row>
    <row r="26" spans="1:5" x14ac:dyDescent="0.25">
      <c r="A26" s="54">
        <v>1664</v>
      </c>
      <c r="B26" s="55" t="s">
        <v>493</v>
      </c>
      <c r="C26" s="55" t="s">
        <v>468</v>
      </c>
      <c r="D26" s="55" t="s">
        <v>113</v>
      </c>
      <c r="E26" t="s">
        <v>1797</v>
      </c>
    </row>
    <row r="27" spans="1:5" x14ac:dyDescent="0.25">
      <c r="A27" s="54">
        <v>1663</v>
      </c>
      <c r="B27" s="55" t="s">
        <v>494</v>
      </c>
      <c r="C27" s="55" t="s">
        <v>468</v>
      </c>
      <c r="D27" s="55" t="s">
        <v>113</v>
      </c>
      <c r="E27" t="s">
        <v>1793</v>
      </c>
    </row>
    <row r="28" spans="1:5" x14ac:dyDescent="0.25">
      <c r="A28" s="54">
        <v>1660</v>
      </c>
      <c r="B28" s="55" t="s">
        <v>495</v>
      </c>
      <c r="C28" s="55" t="s">
        <v>468</v>
      </c>
      <c r="D28" s="55" t="s">
        <v>123</v>
      </c>
      <c r="E28" t="s">
        <v>2079</v>
      </c>
    </row>
    <row r="29" spans="1:5" x14ac:dyDescent="0.25">
      <c r="A29" s="54">
        <v>1659</v>
      </c>
      <c r="B29" s="55" t="s">
        <v>496</v>
      </c>
      <c r="C29" s="55" t="s">
        <v>468</v>
      </c>
      <c r="D29" s="55" t="s">
        <v>125</v>
      </c>
      <c r="E29" t="s">
        <v>1846</v>
      </c>
    </row>
    <row r="30" spans="1:5" x14ac:dyDescent="0.25">
      <c r="A30" s="54">
        <v>1658</v>
      </c>
      <c r="B30" s="55" t="s">
        <v>497</v>
      </c>
      <c r="C30" s="55" t="s">
        <v>468</v>
      </c>
      <c r="D30" s="55" t="s">
        <v>125</v>
      </c>
      <c r="E30" t="s">
        <v>2667</v>
      </c>
    </row>
    <row r="31" spans="1:5" x14ac:dyDescent="0.25">
      <c r="A31" s="54">
        <v>1657</v>
      </c>
      <c r="B31" s="55" t="s">
        <v>498</v>
      </c>
      <c r="C31" s="55" t="s">
        <v>468</v>
      </c>
      <c r="D31" s="55" t="s">
        <v>131</v>
      </c>
      <c r="E31" t="s">
        <v>2192</v>
      </c>
    </row>
    <row r="32" spans="1:5" x14ac:dyDescent="0.25">
      <c r="A32" s="54">
        <v>1646</v>
      </c>
      <c r="B32" s="55" t="s">
        <v>499</v>
      </c>
      <c r="C32" s="55" t="s">
        <v>468</v>
      </c>
      <c r="D32" s="55" t="s">
        <v>131</v>
      </c>
      <c r="E32" t="s">
        <v>2203</v>
      </c>
    </row>
    <row r="33" spans="1:5" x14ac:dyDescent="0.25">
      <c r="A33" s="54">
        <v>1654</v>
      </c>
      <c r="B33" s="55" t="s">
        <v>500</v>
      </c>
      <c r="C33" s="55" t="s">
        <v>468</v>
      </c>
      <c r="D33" s="55" t="s">
        <v>133</v>
      </c>
      <c r="E33" t="s">
        <v>2255</v>
      </c>
    </row>
    <row r="34" spans="1:5" x14ac:dyDescent="0.25">
      <c r="A34" s="54">
        <v>1562</v>
      </c>
      <c r="B34" s="55" t="s">
        <v>501</v>
      </c>
      <c r="C34" s="55" t="s">
        <v>468</v>
      </c>
      <c r="D34" s="55" t="s">
        <v>113</v>
      </c>
      <c r="E34" t="s">
        <v>2129</v>
      </c>
    </row>
    <row r="35" spans="1:5" x14ac:dyDescent="0.25">
      <c r="A35" s="54">
        <v>1651</v>
      </c>
      <c r="B35" s="55" t="s">
        <v>502</v>
      </c>
      <c r="C35" s="55" t="s">
        <v>468</v>
      </c>
      <c r="D35" s="55" t="s">
        <v>133</v>
      </c>
      <c r="E35" t="s">
        <v>2358</v>
      </c>
    </row>
    <row r="36" spans="1:5" x14ac:dyDescent="0.25">
      <c r="A36" s="54">
        <v>1422</v>
      </c>
      <c r="B36" s="55" t="s">
        <v>503</v>
      </c>
      <c r="C36" s="55" t="s">
        <v>468</v>
      </c>
      <c r="D36" s="55" t="s">
        <v>107</v>
      </c>
      <c r="E36" t="s">
        <v>2299</v>
      </c>
    </row>
    <row r="37" spans="1:5" x14ac:dyDescent="0.25">
      <c r="A37" s="54">
        <v>1649</v>
      </c>
      <c r="B37" s="55" t="s">
        <v>504</v>
      </c>
      <c r="C37" s="55" t="s">
        <v>468</v>
      </c>
      <c r="D37" s="55" t="s">
        <v>131</v>
      </c>
      <c r="E37" t="s">
        <v>2408</v>
      </c>
    </row>
    <row r="38" spans="1:5" x14ac:dyDescent="0.25">
      <c r="A38" s="54">
        <v>1440</v>
      </c>
      <c r="B38" s="55" t="s">
        <v>505</v>
      </c>
      <c r="C38" s="55" t="s">
        <v>468</v>
      </c>
      <c r="D38" s="55" t="s">
        <v>107</v>
      </c>
      <c r="E38" t="s">
        <v>2165</v>
      </c>
    </row>
    <row r="39" spans="1:5" x14ac:dyDescent="0.25">
      <c r="A39" s="54">
        <v>1645</v>
      </c>
      <c r="B39" s="55" t="s">
        <v>506</v>
      </c>
      <c r="C39" s="55" t="s">
        <v>468</v>
      </c>
      <c r="D39" s="55" t="s">
        <v>135</v>
      </c>
      <c r="E39" t="s">
        <v>2665</v>
      </c>
    </row>
    <row r="40" spans="1:5" x14ac:dyDescent="0.25">
      <c r="A40" s="54">
        <v>1569</v>
      </c>
      <c r="B40" s="55" t="s">
        <v>507</v>
      </c>
      <c r="C40" s="55" t="s">
        <v>468</v>
      </c>
      <c r="D40" s="55" t="s">
        <v>117</v>
      </c>
      <c r="E40" t="s">
        <v>1934</v>
      </c>
    </row>
    <row r="41" spans="1:5" x14ac:dyDescent="0.25">
      <c r="A41" s="54">
        <v>1568</v>
      </c>
      <c r="B41" s="55" t="s">
        <v>508</v>
      </c>
      <c r="C41" s="55" t="s">
        <v>468</v>
      </c>
      <c r="D41" s="55" t="s">
        <v>107</v>
      </c>
      <c r="E41" t="s">
        <v>1873</v>
      </c>
    </row>
    <row r="42" spans="1:5" x14ac:dyDescent="0.25">
      <c r="A42" s="54">
        <v>1567</v>
      </c>
      <c r="B42" s="55" t="s">
        <v>509</v>
      </c>
      <c r="C42" s="55" t="s">
        <v>468</v>
      </c>
      <c r="D42" s="55" t="s">
        <v>107</v>
      </c>
      <c r="E42" t="s">
        <v>1957</v>
      </c>
    </row>
    <row r="43" spans="1:5" x14ac:dyDescent="0.25">
      <c r="A43" s="54">
        <v>1566</v>
      </c>
      <c r="B43" s="55" t="s">
        <v>510</v>
      </c>
      <c r="C43" s="55" t="s">
        <v>468</v>
      </c>
      <c r="D43" s="55" t="s">
        <v>125</v>
      </c>
      <c r="E43" t="s">
        <v>2383</v>
      </c>
    </row>
    <row r="44" spans="1:5" x14ac:dyDescent="0.25">
      <c r="A44" s="54">
        <v>1655</v>
      </c>
      <c r="B44" s="55" t="s">
        <v>511</v>
      </c>
      <c r="C44" s="55" t="s">
        <v>468</v>
      </c>
      <c r="D44" s="55" t="s">
        <v>133</v>
      </c>
      <c r="E44" t="s">
        <v>1767</v>
      </c>
    </row>
    <row r="45" spans="1:5" x14ac:dyDescent="0.25">
      <c r="A45" s="54">
        <v>1235</v>
      </c>
      <c r="B45" s="55" t="s">
        <v>512</v>
      </c>
      <c r="C45" s="55" t="s">
        <v>468</v>
      </c>
      <c r="D45" s="55" t="s">
        <v>107</v>
      </c>
      <c r="E45" t="s">
        <v>2413</v>
      </c>
    </row>
    <row r="46" spans="1:5" x14ac:dyDescent="0.25">
      <c r="A46" s="54">
        <v>1428</v>
      </c>
      <c r="B46" s="55" t="s">
        <v>513</v>
      </c>
      <c r="C46" s="55" t="s">
        <v>468</v>
      </c>
      <c r="D46" s="55" t="s">
        <v>133</v>
      </c>
      <c r="E46" t="s">
        <v>2431</v>
      </c>
    </row>
    <row r="47" spans="1:5" x14ac:dyDescent="0.25">
      <c r="A47" s="54">
        <v>1339</v>
      </c>
      <c r="B47" s="55" t="s">
        <v>514</v>
      </c>
      <c r="C47" s="55" t="s">
        <v>468</v>
      </c>
      <c r="D47" s="55" t="s">
        <v>91</v>
      </c>
      <c r="E47" t="s">
        <v>2036</v>
      </c>
    </row>
    <row r="48" spans="1:5" x14ac:dyDescent="0.25">
      <c r="A48" s="54">
        <v>1338</v>
      </c>
      <c r="B48" s="55" t="s">
        <v>515</v>
      </c>
      <c r="C48" s="55" t="s">
        <v>468</v>
      </c>
      <c r="D48" s="55" t="s">
        <v>133</v>
      </c>
      <c r="E48" t="s">
        <v>2082</v>
      </c>
    </row>
    <row r="49" spans="1:5" x14ac:dyDescent="0.25">
      <c r="A49" s="54">
        <v>1326</v>
      </c>
      <c r="B49" s="55" t="s">
        <v>516</v>
      </c>
      <c r="C49" s="55" t="s">
        <v>468</v>
      </c>
      <c r="D49" s="55" t="s">
        <v>105</v>
      </c>
      <c r="E49" t="s">
        <v>2691</v>
      </c>
    </row>
    <row r="50" spans="1:5" x14ac:dyDescent="0.25">
      <c r="A50" s="54">
        <v>1325</v>
      </c>
      <c r="B50" s="55" t="s">
        <v>517</v>
      </c>
      <c r="C50" s="55" t="s">
        <v>468</v>
      </c>
      <c r="D50" s="55" t="s">
        <v>105</v>
      </c>
      <c r="E50" t="s">
        <v>2228</v>
      </c>
    </row>
    <row r="51" spans="1:5" x14ac:dyDescent="0.25">
      <c r="A51" s="54">
        <v>1324</v>
      </c>
      <c r="B51" s="55" t="s">
        <v>518</v>
      </c>
      <c r="C51" s="55" t="s">
        <v>468</v>
      </c>
      <c r="D51" s="55" t="s">
        <v>133</v>
      </c>
      <c r="E51" t="s">
        <v>1733</v>
      </c>
    </row>
    <row r="52" spans="1:5" x14ac:dyDescent="0.25">
      <c r="A52" s="54">
        <v>1240</v>
      </c>
      <c r="B52" s="55" t="s">
        <v>519</v>
      </c>
      <c r="C52" s="55" t="s">
        <v>468</v>
      </c>
      <c r="D52" s="55" t="s">
        <v>107</v>
      </c>
      <c r="E52" t="s">
        <v>1850</v>
      </c>
    </row>
    <row r="53" spans="1:5" x14ac:dyDescent="0.25">
      <c r="A53" s="54">
        <v>1239</v>
      </c>
      <c r="B53" s="55" t="s">
        <v>520</v>
      </c>
      <c r="C53" s="55" t="s">
        <v>468</v>
      </c>
      <c r="D53" s="55" t="s">
        <v>107</v>
      </c>
      <c r="E53" t="s">
        <v>1812</v>
      </c>
    </row>
    <row r="54" spans="1:5" x14ac:dyDescent="0.25">
      <c r="A54" s="54">
        <v>1238</v>
      </c>
      <c r="B54" s="55" t="s">
        <v>521</v>
      </c>
      <c r="C54" s="55" t="s">
        <v>468</v>
      </c>
      <c r="D54" s="55" t="s">
        <v>107</v>
      </c>
      <c r="E54" t="s">
        <v>1901</v>
      </c>
    </row>
    <row r="55" spans="1:5" x14ac:dyDescent="0.25">
      <c r="A55" s="54">
        <v>1341</v>
      </c>
      <c r="B55" s="55" t="s">
        <v>522</v>
      </c>
      <c r="C55" s="55" t="s">
        <v>468</v>
      </c>
      <c r="D55" s="55" t="s">
        <v>133</v>
      </c>
      <c r="E55" t="s">
        <v>1905</v>
      </c>
    </row>
    <row r="56" spans="1:5" x14ac:dyDescent="0.25">
      <c r="A56" s="54">
        <v>1236</v>
      </c>
      <c r="B56" s="55" t="s">
        <v>523</v>
      </c>
      <c r="C56" s="55" t="s">
        <v>468</v>
      </c>
      <c r="D56" s="55" t="s">
        <v>133</v>
      </c>
      <c r="E56" t="s">
        <v>2546</v>
      </c>
    </row>
    <row r="57" spans="1:5" x14ac:dyDescent="0.25">
      <c r="A57" s="54">
        <v>1346</v>
      </c>
      <c r="B57" s="55" t="s">
        <v>524</v>
      </c>
      <c r="C57" s="55" t="s">
        <v>468</v>
      </c>
      <c r="D57" s="55" t="s">
        <v>137</v>
      </c>
      <c r="E57" t="s">
        <v>1738</v>
      </c>
    </row>
    <row r="58" spans="1:5" x14ac:dyDescent="0.25">
      <c r="A58" s="54">
        <v>1233</v>
      </c>
      <c r="B58" s="55" t="s">
        <v>525</v>
      </c>
      <c r="C58" s="55" t="s">
        <v>468</v>
      </c>
      <c r="D58" s="55" t="s">
        <v>105</v>
      </c>
      <c r="E58" t="s">
        <v>2647</v>
      </c>
    </row>
    <row r="59" spans="1:5" x14ac:dyDescent="0.25">
      <c r="A59" s="54">
        <v>1232</v>
      </c>
      <c r="B59" s="55" t="s">
        <v>526</v>
      </c>
      <c r="C59" s="55" t="s">
        <v>468</v>
      </c>
      <c r="D59" s="55" t="s">
        <v>133</v>
      </c>
      <c r="E59" t="s">
        <v>2068</v>
      </c>
    </row>
    <row r="60" spans="1:5" x14ac:dyDescent="0.25">
      <c r="A60" s="54">
        <v>1218</v>
      </c>
      <c r="B60" s="55" t="s">
        <v>527</v>
      </c>
      <c r="C60" s="55" t="s">
        <v>468</v>
      </c>
      <c r="D60" s="55" t="s">
        <v>107</v>
      </c>
      <c r="E60" t="s">
        <v>2634</v>
      </c>
    </row>
    <row r="61" spans="1:5" x14ac:dyDescent="0.25">
      <c r="A61" s="54">
        <v>1217</v>
      </c>
      <c r="B61" s="55" t="s">
        <v>528</v>
      </c>
      <c r="C61" s="55" t="s">
        <v>468</v>
      </c>
      <c r="D61" s="55" t="s">
        <v>107</v>
      </c>
      <c r="E61" t="s">
        <v>2565</v>
      </c>
    </row>
    <row r="62" spans="1:5" x14ac:dyDescent="0.25">
      <c r="A62" s="54">
        <v>1216</v>
      </c>
      <c r="B62" s="55" t="s">
        <v>529</v>
      </c>
      <c r="C62" s="55" t="s">
        <v>468</v>
      </c>
      <c r="D62" s="55" t="s">
        <v>131</v>
      </c>
      <c r="E62" t="s">
        <v>1962</v>
      </c>
    </row>
    <row r="63" spans="1:5" x14ac:dyDescent="0.25">
      <c r="A63" s="54">
        <v>1215</v>
      </c>
      <c r="B63" s="55" t="s">
        <v>530</v>
      </c>
      <c r="C63" s="55" t="s">
        <v>468</v>
      </c>
      <c r="D63" s="55" t="s">
        <v>107</v>
      </c>
      <c r="E63" t="s">
        <v>1852</v>
      </c>
    </row>
    <row r="64" spans="1:5" x14ac:dyDescent="0.25">
      <c r="A64" s="54">
        <v>1214</v>
      </c>
      <c r="B64" s="55" t="s">
        <v>531</v>
      </c>
      <c r="C64" s="55" t="s">
        <v>468</v>
      </c>
      <c r="D64" s="55" t="s">
        <v>107</v>
      </c>
      <c r="E64" t="s">
        <v>1832</v>
      </c>
    </row>
    <row r="65" spans="1:5" x14ac:dyDescent="0.25">
      <c r="A65" s="54">
        <v>1213</v>
      </c>
      <c r="B65" s="55" t="s">
        <v>532</v>
      </c>
      <c r="C65" s="55" t="s">
        <v>468</v>
      </c>
      <c r="D65" s="55" t="s">
        <v>133</v>
      </c>
      <c r="E65" t="s">
        <v>2564</v>
      </c>
    </row>
    <row r="66" spans="1:5" x14ac:dyDescent="0.25">
      <c r="A66" s="54">
        <v>1212</v>
      </c>
      <c r="B66" s="55" t="s">
        <v>533</v>
      </c>
      <c r="C66" s="55" t="s">
        <v>468</v>
      </c>
      <c r="D66" s="55" t="s">
        <v>107</v>
      </c>
      <c r="E66" t="s">
        <v>1830</v>
      </c>
    </row>
    <row r="67" spans="1:5" x14ac:dyDescent="0.25">
      <c r="A67" s="54">
        <v>1211</v>
      </c>
      <c r="B67" s="55" t="s">
        <v>534</v>
      </c>
      <c r="C67" s="55" t="s">
        <v>468</v>
      </c>
      <c r="D67" s="55" t="s">
        <v>117</v>
      </c>
      <c r="E67" t="s">
        <v>1843</v>
      </c>
    </row>
    <row r="68" spans="1:5" x14ac:dyDescent="0.25">
      <c r="A68" s="54">
        <v>1237</v>
      </c>
      <c r="B68" s="55" t="s">
        <v>535</v>
      </c>
      <c r="C68" s="55" t="s">
        <v>468</v>
      </c>
      <c r="D68" s="55" t="s">
        <v>125</v>
      </c>
      <c r="E68" t="s">
        <v>2602</v>
      </c>
    </row>
    <row r="69" spans="1:5" x14ac:dyDescent="0.25">
      <c r="A69" s="54">
        <v>1419</v>
      </c>
      <c r="B69" s="55" t="s">
        <v>536</v>
      </c>
      <c r="C69" s="55" t="s">
        <v>468</v>
      </c>
      <c r="D69" s="55" t="s">
        <v>107</v>
      </c>
      <c r="E69" t="s">
        <v>1859</v>
      </c>
    </row>
    <row r="70" spans="1:5" x14ac:dyDescent="0.25">
      <c r="A70" s="54">
        <v>1438</v>
      </c>
      <c r="B70" s="55" t="s">
        <v>537</v>
      </c>
      <c r="C70" s="55" t="s">
        <v>468</v>
      </c>
      <c r="D70" s="55" t="s">
        <v>135</v>
      </c>
      <c r="E70" t="s">
        <v>2003</v>
      </c>
    </row>
    <row r="71" spans="1:5" x14ac:dyDescent="0.25">
      <c r="A71" s="54">
        <v>1435</v>
      </c>
      <c r="B71" s="55" t="s">
        <v>538</v>
      </c>
      <c r="C71" s="55" t="s">
        <v>468</v>
      </c>
      <c r="D71" s="55" t="s">
        <v>107</v>
      </c>
      <c r="E71" t="s">
        <v>2196</v>
      </c>
    </row>
    <row r="72" spans="1:5" x14ac:dyDescent="0.25">
      <c r="A72" s="54">
        <v>1434</v>
      </c>
      <c r="B72" s="55" t="s">
        <v>539</v>
      </c>
      <c r="C72" s="55" t="s">
        <v>468</v>
      </c>
      <c r="D72" s="55" t="s">
        <v>105</v>
      </c>
      <c r="E72" t="s">
        <v>2057</v>
      </c>
    </row>
    <row r="73" spans="1:5" x14ac:dyDescent="0.25">
      <c r="A73" s="54">
        <v>1432</v>
      </c>
      <c r="B73" s="55" t="s">
        <v>540</v>
      </c>
      <c r="C73" s="55" t="s">
        <v>468</v>
      </c>
      <c r="D73" s="55" t="s">
        <v>107</v>
      </c>
      <c r="E73" t="s">
        <v>2124</v>
      </c>
    </row>
    <row r="74" spans="1:5" x14ac:dyDescent="0.25">
      <c r="A74" s="54">
        <v>1431</v>
      </c>
      <c r="B74" s="55" t="s">
        <v>541</v>
      </c>
      <c r="C74" s="55" t="s">
        <v>468</v>
      </c>
      <c r="D74" s="55" t="s">
        <v>135</v>
      </c>
      <c r="E74" t="s">
        <v>1652</v>
      </c>
    </row>
    <row r="75" spans="1:5" x14ac:dyDescent="0.25">
      <c r="A75" s="54">
        <v>1430</v>
      </c>
      <c r="B75" s="55" t="s">
        <v>542</v>
      </c>
      <c r="C75" s="55" t="s">
        <v>468</v>
      </c>
      <c r="D75" s="55" t="s">
        <v>135</v>
      </c>
      <c r="E75" t="s">
        <v>2370</v>
      </c>
    </row>
    <row r="76" spans="1:5" x14ac:dyDescent="0.25">
      <c r="A76" s="54">
        <v>1429</v>
      </c>
      <c r="B76" s="55" t="s">
        <v>543</v>
      </c>
      <c r="C76" s="55" t="s">
        <v>468</v>
      </c>
      <c r="D76" s="55" t="s">
        <v>107</v>
      </c>
      <c r="E76" t="s">
        <v>1855</v>
      </c>
    </row>
    <row r="77" spans="1:5" x14ac:dyDescent="0.25">
      <c r="A77" s="54">
        <v>1670</v>
      </c>
      <c r="B77" s="55" t="s">
        <v>544</v>
      </c>
      <c r="C77" s="55" t="s">
        <v>468</v>
      </c>
      <c r="D77" s="55" t="s">
        <v>107</v>
      </c>
      <c r="E77" t="s">
        <v>2119</v>
      </c>
    </row>
    <row r="78" spans="1:5" x14ac:dyDescent="0.25">
      <c r="A78" s="54">
        <v>1423</v>
      </c>
      <c r="B78" s="55" t="s">
        <v>545</v>
      </c>
      <c r="C78" s="55" t="s">
        <v>468</v>
      </c>
      <c r="D78" s="55" t="s">
        <v>135</v>
      </c>
      <c r="E78" t="s">
        <v>1811</v>
      </c>
    </row>
    <row r="79" spans="1:5" x14ac:dyDescent="0.25">
      <c r="A79" s="54">
        <v>1340</v>
      </c>
      <c r="B79" s="55" t="s">
        <v>546</v>
      </c>
      <c r="C79" s="55" t="s">
        <v>468</v>
      </c>
      <c r="D79" s="55" t="s">
        <v>107</v>
      </c>
      <c r="E79" t="s">
        <v>1853</v>
      </c>
    </row>
    <row r="80" spans="1:5" x14ac:dyDescent="0.25">
      <c r="A80" s="54">
        <v>1420</v>
      </c>
      <c r="B80" s="55" t="s">
        <v>547</v>
      </c>
      <c r="C80" s="55" t="s">
        <v>468</v>
      </c>
      <c r="D80" s="55" t="s">
        <v>107</v>
      </c>
      <c r="E80" t="s">
        <v>1861</v>
      </c>
    </row>
    <row r="81" spans="1:5" x14ac:dyDescent="0.25">
      <c r="A81" s="54">
        <v>1439</v>
      </c>
      <c r="B81" s="55" t="s">
        <v>548</v>
      </c>
      <c r="C81" s="55" t="s">
        <v>468</v>
      </c>
      <c r="D81" s="55" t="s">
        <v>107</v>
      </c>
      <c r="E81" t="s">
        <v>1857</v>
      </c>
    </row>
    <row r="82" spans="1:5" x14ac:dyDescent="0.25">
      <c r="A82" s="54">
        <v>1417</v>
      </c>
      <c r="B82" s="55" t="s">
        <v>549</v>
      </c>
      <c r="C82" s="55" t="s">
        <v>468</v>
      </c>
      <c r="D82" s="55" t="s">
        <v>133</v>
      </c>
      <c r="E82" t="s">
        <v>2576</v>
      </c>
    </row>
    <row r="83" spans="1:5" x14ac:dyDescent="0.25">
      <c r="A83" s="54">
        <v>1409</v>
      </c>
      <c r="B83" s="55" t="s">
        <v>550</v>
      </c>
      <c r="C83" s="55" t="s">
        <v>468</v>
      </c>
      <c r="D83" s="55" t="s">
        <v>135</v>
      </c>
      <c r="E83" t="s">
        <v>2541</v>
      </c>
    </row>
    <row r="84" spans="1:5" x14ac:dyDescent="0.25">
      <c r="A84" s="54">
        <v>1395</v>
      </c>
      <c r="B84" s="55" t="s">
        <v>551</v>
      </c>
      <c r="C84" s="55" t="s">
        <v>468</v>
      </c>
      <c r="D84" s="55" t="s">
        <v>133</v>
      </c>
      <c r="E84" t="s">
        <v>2270</v>
      </c>
    </row>
    <row r="85" spans="1:5" x14ac:dyDescent="0.25">
      <c r="A85" s="54">
        <v>1393</v>
      </c>
      <c r="B85" s="55" t="s">
        <v>552</v>
      </c>
      <c r="C85" s="55" t="s">
        <v>468</v>
      </c>
      <c r="D85" s="55" t="s">
        <v>135</v>
      </c>
      <c r="E85" t="s">
        <v>2595</v>
      </c>
    </row>
    <row r="86" spans="1:5" x14ac:dyDescent="0.25">
      <c r="A86" s="54">
        <v>1392</v>
      </c>
      <c r="B86" s="55" t="s">
        <v>553</v>
      </c>
      <c r="C86" s="55" t="s">
        <v>468</v>
      </c>
      <c r="D86" s="55" t="s">
        <v>135</v>
      </c>
      <c r="E86" t="s">
        <v>2464</v>
      </c>
    </row>
    <row r="87" spans="1:5" x14ac:dyDescent="0.25">
      <c r="A87" s="54">
        <v>1387</v>
      </c>
      <c r="B87" s="55" t="s">
        <v>554</v>
      </c>
      <c r="C87" s="55" t="s">
        <v>468</v>
      </c>
      <c r="D87" s="55" t="s">
        <v>107</v>
      </c>
      <c r="E87" t="s">
        <v>2225</v>
      </c>
    </row>
    <row r="88" spans="1:5" x14ac:dyDescent="0.25">
      <c r="A88" s="54">
        <v>1385</v>
      </c>
      <c r="B88" s="55" t="s">
        <v>555</v>
      </c>
      <c r="C88" s="55" t="s">
        <v>468</v>
      </c>
      <c r="D88" s="55" t="s">
        <v>125</v>
      </c>
      <c r="E88" t="s">
        <v>2252</v>
      </c>
    </row>
    <row r="89" spans="1:5" x14ac:dyDescent="0.25">
      <c r="A89" s="54">
        <v>1376</v>
      </c>
      <c r="B89" s="55" t="s">
        <v>556</v>
      </c>
      <c r="C89" s="55" t="s">
        <v>468</v>
      </c>
      <c r="D89" s="55" t="s">
        <v>133</v>
      </c>
      <c r="E89" t="s">
        <v>2134</v>
      </c>
    </row>
    <row r="90" spans="1:5" x14ac:dyDescent="0.25">
      <c r="A90" s="54">
        <v>1374</v>
      </c>
      <c r="B90" s="55" t="s">
        <v>557</v>
      </c>
      <c r="C90" s="55" t="s">
        <v>468</v>
      </c>
      <c r="D90" s="55" t="s">
        <v>107</v>
      </c>
      <c r="E90" t="s">
        <v>1743</v>
      </c>
    </row>
    <row r="91" spans="1:5" x14ac:dyDescent="0.25">
      <c r="A91" s="54">
        <v>1373</v>
      </c>
      <c r="B91" s="55" t="s">
        <v>558</v>
      </c>
      <c r="C91" s="55" t="s">
        <v>468</v>
      </c>
      <c r="D91" s="55" t="s">
        <v>107</v>
      </c>
      <c r="E91" t="s">
        <v>1648</v>
      </c>
    </row>
    <row r="92" spans="1:5" x14ac:dyDescent="0.25">
      <c r="A92" s="54">
        <v>1711</v>
      </c>
      <c r="B92" s="55" t="s">
        <v>559</v>
      </c>
      <c r="C92" s="55" t="s">
        <v>468</v>
      </c>
      <c r="D92" s="55" t="s">
        <v>131</v>
      </c>
      <c r="E92" t="s">
        <v>1744</v>
      </c>
    </row>
    <row r="93" spans="1:5" x14ac:dyDescent="0.25">
      <c r="A93" s="54">
        <v>1858</v>
      </c>
      <c r="B93" s="55" t="s">
        <v>560</v>
      </c>
      <c r="C93" s="55" t="s">
        <v>468</v>
      </c>
      <c r="D93" s="55" t="s">
        <v>133</v>
      </c>
      <c r="E93" t="s">
        <v>1740</v>
      </c>
    </row>
    <row r="94" spans="1:5" x14ac:dyDescent="0.25">
      <c r="A94" s="54">
        <v>1874</v>
      </c>
      <c r="B94" s="55" t="s">
        <v>561</v>
      </c>
      <c r="C94" s="55" t="s">
        <v>468</v>
      </c>
      <c r="D94" s="55" t="s">
        <v>131</v>
      </c>
      <c r="E94" t="s">
        <v>2272</v>
      </c>
    </row>
    <row r="95" spans="1:5" x14ac:dyDescent="0.25">
      <c r="A95" s="54">
        <v>1873</v>
      </c>
      <c r="B95" s="55" t="s">
        <v>562</v>
      </c>
      <c r="C95" s="55" t="s">
        <v>468</v>
      </c>
      <c r="D95" s="55" t="s">
        <v>105</v>
      </c>
      <c r="E95" t="s">
        <v>1710</v>
      </c>
    </row>
    <row r="96" spans="1:5" x14ac:dyDescent="0.25">
      <c r="A96" s="54">
        <v>1872</v>
      </c>
      <c r="B96" s="55" t="s">
        <v>563</v>
      </c>
      <c r="C96" s="55" t="s">
        <v>468</v>
      </c>
      <c r="D96" s="55" t="s">
        <v>135</v>
      </c>
      <c r="E96" t="s">
        <v>1886</v>
      </c>
    </row>
    <row r="97" spans="1:5" x14ac:dyDescent="0.25">
      <c r="A97" s="54">
        <v>1871</v>
      </c>
      <c r="B97" s="55" t="s">
        <v>564</v>
      </c>
      <c r="C97" s="55" t="s">
        <v>468</v>
      </c>
      <c r="D97" s="55" t="s">
        <v>113</v>
      </c>
      <c r="E97" t="s">
        <v>2030</v>
      </c>
    </row>
    <row r="98" spans="1:5" x14ac:dyDescent="0.25">
      <c r="A98" s="54">
        <v>1870</v>
      </c>
      <c r="B98" s="55" t="s">
        <v>565</v>
      </c>
      <c r="C98" s="55" t="s">
        <v>468</v>
      </c>
      <c r="D98" s="55" t="s">
        <v>121</v>
      </c>
      <c r="E98" t="s">
        <v>2360</v>
      </c>
    </row>
    <row r="99" spans="1:5" x14ac:dyDescent="0.25">
      <c r="A99" s="54">
        <v>1869</v>
      </c>
      <c r="B99" s="55" t="s">
        <v>566</v>
      </c>
      <c r="C99" s="55" t="s">
        <v>468</v>
      </c>
      <c r="D99" s="55" t="s">
        <v>133</v>
      </c>
      <c r="E99" t="s">
        <v>2087</v>
      </c>
    </row>
    <row r="100" spans="1:5" x14ac:dyDescent="0.25">
      <c r="A100" s="54">
        <v>1868</v>
      </c>
      <c r="B100" s="55" t="s">
        <v>567</v>
      </c>
      <c r="C100" s="55" t="s">
        <v>468</v>
      </c>
      <c r="D100" s="55" t="s">
        <v>107</v>
      </c>
      <c r="E100" t="s">
        <v>1806</v>
      </c>
    </row>
    <row r="101" spans="1:5" x14ac:dyDescent="0.25">
      <c r="A101" s="54">
        <v>1867</v>
      </c>
      <c r="B101" s="55" t="s">
        <v>568</v>
      </c>
      <c r="C101" s="55" t="s">
        <v>468</v>
      </c>
      <c r="D101" s="55" t="s">
        <v>113</v>
      </c>
      <c r="E101" t="s">
        <v>1848</v>
      </c>
    </row>
    <row r="102" spans="1:5" x14ac:dyDescent="0.25">
      <c r="A102" s="54">
        <v>1866</v>
      </c>
      <c r="B102" s="55" t="s">
        <v>569</v>
      </c>
      <c r="C102" s="55" t="s">
        <v>468</v>
      </c>
      <c r="D102" s="55" t="s">
        <v>113</v>
      </c>
      <c r="E102" t="s">
        <v>2105</v>
      </c>
    </row>
    <row r="103" spans="1:5" x14ac:dyDescent="0.25">
      <c r="A103" s="54">
        <v>1709</v>
      </c>
      <c r="B103" s="55" t="s">
        <v>570</v>
      </c>
      <c r="C103" s="55" t="s">
        <v>468</v>
      </c>
      <c r="D103" s="55" t="s">
        <v>113</v>
      </c>
      <c r="E103" t="s">
        <v>2538</v>
      </c>
    </row>
    <row r="104" spans="1:5" x14ac:dyDescent="0.25">
      <c r="A104" s="54">
        <v>1861</v>
      </c>
      <c r="B104" s="55" t="s">
        <v>571</v>
      </c>
      <c r="C104" s="55" t="s">
        <v>468</v>
      </c>
      <c r="D104" s="55" t="s">
        <v>105</v>
      </c>
      <c r="E104" t="s">
        <v>1764</v>
      </c>
    </row>
    <row r="105" spans="1:5" x14ac:dyDescent="0.25">
      <c r="A105" s="54">
        <v>1886</v>
      </c>
      <c r="B105" s="55" t="s">
        <v>572</v>
      </c>
      <c r="C105" s="55" t="s">
        <v>468</v>
      </c>
      <c r="D105" s="55" t="s">
        <v>125</v>
      </c>
      <c r="E105" t="s">
        <v>2689</v>
      </c>
    </row>
    <row r="106" spans="1:5" x14ac:dyDescent="0.25">
      <c r="A106" s="54">
        <v>1857</v>
      </c>
      <c r="B106" s="55" t="s">
        <v>573</v>
      </c>
      <c r="C106" s="55" t="s">
        <v>468</v>
      </c>
      <c r="D106" s="55" t="s">
        <v>125</v>
      </c>
      <c r="E106" t="s">
        <v>2444</v>
      </c>
    </row>
    <row r="107" spans="1:5" x14ac:dyDescent="0.25">
      <c r="A107" s="54">
        <v>1856</v>
      </c>
      <c r="B107" s="55" t="s">
        <v>574</v>
      </c>
      <c r="C107" s="55" t="s">
        <v>468</v>
      </c>
      <c r="D107" s="55" t="s">
        <v>105</v>
      </c>
      <c r="E107" t="s">
        <v>1732</v>
      </c>
    </row>
    <row r="108" spans="1:5" x14ac:dyDescent="0.25">
      <c r="A108" s="54">
        <v>1855</v>
      </c>
      <c r="B108" s="55" t="s">
        <v>575</v>
      </c>
      <c r="C108" s="55" t="s">
        <v>468</v>
      </c>
      <c r="D108" s="55" t="s">
        <v>135</v>
      </c>
      <c r="E108" t="s">
        <v>1676</v>
      </c>
    </row>
    <row r="109" spans="1:5" x14ac:dyDescent="0.25">
      <c r="A109" s="54">
        <v>1849</v>
      </c>
      <c r="B109" s="55" t="s">
        <v>576</v>
      </c>
      <c r="C109" s="55" t="s">
        <v>468</v>
      </c>
      <c r="D109" s="55" t="s">
        <v>105</v>
      </c>
      <c r="E109" t="s">
        <v>2288</v>
      </c>
    </row>
    <row r="110" spans="1:5" x14ac:dyDescent="0.25">
      <c r="A110" s="54">
        <v>1848</v>
      </c>
      <c r="B110" s="55" t="s">
        <v>577</v>
      </c>
      <c r="C110" s="55" t="s">
        <v>468</v>
      </c>
      <c r="D110" s="55" t="s">
        <v>105</v>
      </c>
      <c r="E110" t="s">
        <v>2643</v>
      </c>
    </row>
    <row r="111" spans="1:5" x14ac:dyDescent="0.25">
      <c r="A111" s="54">
        <v>1846</v>
      </c>
      <c r="B111" s="55" t="s">
        <v>578</v>
      </c>
      <c r="C111" s="55" t="s">
        <v>468</v>
      </c>
      <c r="D111" s="55" t="s">
        <v>135</v>
      </c>
      <c r="E111" t="s">
        <v>2573</v>
      </c>
    </row>
    <row r="112" spans="1:5" x14ac:dyDescent="0.25">
      <c r="A112" s="54">
        <v>1845</v>
      </c>
      <c r="B112" s="55" t="s">
        <v>579</v>
      </c>
      <c r="C112" s="55" t="s">
        <v>468</v>
      </c>
      <c r="D112" s="55" t="s">
        <v>105</v>
      </c>
      <c r="E112" t="s">
        <v>2122</v>
      </c>
    </row>
    <row r="113" spans="1:5" x14ac:dyDescent="0.25">
      <c r="A113" s="54">
        <v>1844</v>
      </c>
      <c r="B113" s="55" t="s">
        <v>580</v>
      </c>
      <c r="C113" s="55" t="s">
        <v>468</v>
      </c>
      <c r="D113" s="55" t="s">
        <v>105</v>
      </c>
      <c r="E113" t="s">
        <v>1751</v>
      </c>
    </row>
    <row r="114" spans="1:5" x14ac:dyDescent="0.25">
      <c r="A114" s="54">
        <v>1843</v>
      </c>
      <c r="B114" s="55" t="s">
        <v>581</v>
      </c>
      <c r="C114" s="55" t="s">
        <v>468</v>
      </c>
      <c r="D114" s="55" t="s">
        <v>107</v>
      </c>
      <c r="E114" t="s">
        <v>2704</v>
      </c>
    </row>
    <row r="115" spans="1:5" x14ac:dyDescent="0.25">
      <c r="A115" s="54">
        <v>1863</v>
      </c>
      <c r="B115" s="55" t="s">
        <v>582</v>
      </c>
      <c r="C115" s="55" t="s">
        <v>468</v>
      </c>
      <c r="D115" s="55" t="s">
        <v>117</v>
      </c>
      <c r="E115" t="s">
        <v>2031</v>
      </c>
    </row>
    <row r="116" spans="1:5" x14ac:dyDescent="0.25">
      <c r="A116" s="54">
        <v>1913</v>
      </c>
      <c r="B116" s="55" t="s">
        <v>583</v>
      </c>
      <c r="C116" s="55" t="s">
        <v>468</v>
      </c>
      <c r="D116" s="55" t="s">
        <v>135</v>
      </c>
      <c r="E116" t="s">
        <v>2575</v>
      </c>
    </row>
    <row r="117" spans="1:5" x14ac:dyDescent="0.25">
      <c r="A117" s="54">
        <v>1953</v>
      </c>
      <c r="B117" s="55" t="s">
        <v>584</v>
      </c>
      <c r="C117" s="55" t="s">
        <v>468</v>
      </c>
      <c r="D117" s="55" t="s">
        <v>135</v>
      </c>
      <c r="E117" t="s">
        <v>2615</v>
      </c>
    </row>
    <row r="118" spans="1:5" x14ac:dyDescent="0.25">
      <c r="A118" s="54">
        <v>1950</v>
      </c>
      <c r="B118" s="55" t="s">
        <v>585</v>
      </c>
      <c r="C118" s="55" t="s">
        <v>468</v>
      </c>
      <c r="D118" s="55" t="s">
        <v>133</v>
      </c>
      <c r="E118" t="s">
        <v>2343</v>
      </c>
    </row>
    <row r="119" spans="1:5" x14ac:dyDescent="0.25">
      <c r="A119" s="54">
        <v>1945</v>
      </c>
      <c r="B119" s="55" t="s">
        <v>586</v>
      </c>
      <c r="C119" s="55" t="s">
        <v>468</v>
      </c>
      <c r="D119" s="55" t="s">
        <v>111</v>
      </c>
      <c r="E119" t="s">
        <v>2363</v>
      </c>
    </row>
    <row r="120" spans="1:5" x14ac:dyDescent="0.25">
      <c r="A120" s="54">
        <v>1944</v>
      </c>
      <c r="B120" s="55" t="s">
        <v>587</v>
      </c>
      <c r="C120" s="55" t="s">
        <v>468</v>
      </c>
      <c r="D120" s="55" t="s">
        <v>111</v>
      </c>
      <c r="E120" t="s">
        <v>2706</v>
      </c>
    </row>
    <row r="121" spans="1:5" x14ac:dyDescent="0.25">
      <c r="A121" s="54">
        <v>1935</v>
      </c>
      <c r="B121" s="55" t="s">
        <v>588</v>
      </c>
      <c r="C121" s="55" t="s">
        <v>468</v>
      </c>
      <c r="D121" s="55" t="s">
        <v>133</v>
      </c>
      <c r="E121" t="s">
        <v>2685</v>
      </c>
    </row>
    <row r="122" spans="1:5" x14ac:dyDescent="0.25">
      <c r="A122" s="54">
        <v>1934</v>
      </c>
      <c r="B122" s="55" t="s">
        <v>589</v>
      </c>
      <c r="C122" s="55" t="s">
        <v>468</v>
      </c>
      <c r="D122" s="55" t="s">
        <v>131</v>
      </c>
      <c r="E122" t="s">
        <v>1965</v>
      </c>
    </row>
    <row r="123" spans="1:5" x14ac:dyDescent="0.25">
      <c r="A123" s="54">
        <v>1933</v>
      </c>
      <c r="B123" s="55" t="s">
        <v>590</v>
      </c>
      <c r="C123" s="55" t="s">
        <v>468</v>
      </c>
      <c r="D123" s="55" t="s">
        <v>591</v>
      </c>
      <c r="E123" t="s">
        <v>2317</v>
      </c>
    </row>
    <row r="124" spans="1:5" x14ac:dyDescent="0.25">
      <c r="A124" s="54">
        <v>1929</v>
      </c>
      <c r="B124" s="55" t="s">
        <v>592</v>
      </c>
      <c r="C124" s="55" t="s">
        <v>468</v>
      </c>
      <c r="D124" s="55" t="s">
        <v>135</v>
      </c>
      <c r="E124" t="s">
        <v>1911</v>
      </c>
    </row>
    <row r="125" spans="1:5" x14ac:dyDescent="0.25">
      <c r="A125" s="54">
        <v>1916</v>
      </c>
      <c r="B125" s="55" t="s">
        <v>593</v>
      </c>
      <c r="C125" s="55" t="s">
        <v>468</v>
      </c>
      <c r="D125" s="55" t="s">
        <v>135</v>
      </c>
      <c r="E125" t="s">
        <v>1936</v>
      </c>
    </row>
    <row r="126" spans="1:5" x14ac:dyDescent="0.25">
      <c r="A126" s="54">
        <v>1883</v>
      </c>
      <c r="B126" s="55" t="s">
        <v>594</v>
      </c>
      <c r="C126" s="55" t="s">
        <v>468</v>
      </c>
      <c r="D126" s="55" t="s">
        <v>131</v>
      </c>
      <c r="E126" t="s">
        <v>2213</v>
      </c>
    </row>
    <row r="127" spans="1:5" x14ac:dyDescent="0.25">
      <c r="A127" s="54">
        <v>1914</v>
      </c>
      <c r="B127" s="55" t="s">
        <v>595</v>
      </c>
      <c r="C127" s="55" t="s">
        <v>468</v>
      </c>
      <c r="D127" s="55" t="s">
        <v>133</v>
      </c>
      <c r="E127" t="s">
        <v>2628</v>
      </c>
    </row>
    <row r="128" spans="1:5" x14ac:dyDescent="0.25">
      <c r="A128" s="54">
        <v>1885</v>
      </c>
      <c r="B128" s="55" t="s">
        <v>596</v>
      </c>
      <c r="C128" s="55" t="s">
        <v>468</v>
      </c>
      <c r="D128" s="55" t="s">
        <v>125</v>
      </c>
      <c r="E128" t="s">
        <v>2674</v>
      </c>
    </row>
    <row r="129" spans="1:5" x14ac:dyDescent="0.25">
      <c r="A129" s="54">
        <v>1910</v>
      </c>
      <c r="B129" s="55" t="s">
        <v>597</v>
      </c>
      <c r="C129" s="55" t="s">
        <v>468</v>
      </c>
      <c r="D129" s="55" t="s">
        <v>133</v>
      </c>
      <c r="E129" t="s">
        <v>2499</v>
      </c>
    </row>
    <row r="130" spans="1:5" x14ac:dyDescent="0.25">
      <c r="A130" s="54">
        <v>1906</v>
      </c>
      <c r="B130" s="55" t="s">
        <v>598</v>
      </c>
      <c r="C130" s="55" t="s">
        <v>468</v>
      </c>
      <c r="D130" s="55" t="s">
        <v>105</v>
      </c>
      <c r="E130" t="s">
        <v>2627</v>
      </c>
    </row>
    <row r="131" spans="1:5" x14ac:dyDescent="0.25">
      <c r="A131" s="54">
        <v>1902</v>
      </c>
      <c r="B131" s="55" t="s">
        <v>599</v>
      </c>
      <c r="C131" s="55" t="s">
        <v>468</v>
      </c>
      <c r="D131" s="55" t="s">
        <v>133</v>
      </c>
      <c r="E131" t="s">
        <v>1796</v>
      </c>
    </row>
    <row r="132" spans="1:5" x14ac:dyDescent="0.25">
      <c r="A132" s="54">
        <v>1899</v>
      </c>
      <c r="B132" s="55" t="s">
        <v>600</v>
      </c>
      <c r="C132" s="55" t="s">
        <v>468</v>
      </c>
      <c r="D132" s="55" t="s">
        <v>113</v>
      </c>
      <c r="E132" t="s">
        <v>2493</v>
      </c>
    </row>
    <row r="133" spans="1:5" x14ac:dyDescent="0.25">
      <c r="A133" s="54">
        <v>1892</v>
      </c>
      <c r="B133" s="55" t="s">
        <v>601</v>
      </c>
      <c r="C133" s="55" t="s">
        <v>468</v>
      </c>
      <c r="D133" s="55" t="s">
        <v>105</v>
      </c>
      <c r="E133" t="s">
        <v>1823</v>
      </c>
    </row>
    <row r="134" spans="1:5" x14ac:dyDescent="0.25">
      <c r="A134" s="54">
        <v>1890</v>
      </c>
      <c r="B134" s="55" t="s">
        <v>602</v>
      </c>
      <c r="C134" s="55" t="s">
        <v>468</v>
      </c>
      <c r="D134" s="55" t="s">
        <v>135</v>
      </c>
      <c r="E134" t="s">
        <v>2599</v>
      </c>
    </row>
    <row r="135" spans="1:5" x14ac:dyDescent="0.25">
      <c r="A135" s="54">
        <v>1889</v>
      </c>
      <c r="B135" s="55" t="s">
        <v>603</v>
      </c>
      <c r="C135" s="55" t="s">
        <v>468</v>
      </c>
      <c r="D135" s="55" t="s">
        <v>131</v>
      </c>
      <c r="E135" t="s">
        <v>2200</v>
      </c>
    </row>
    <row r="136" spans="1:5" x14ac:dyDescent="0.25">
      <c r="A136" s="54">
        <v>1888</v>
      </c>
      <c r="B136" s="55" t="s">
        <v>604</v>
      </c>
      <c r="C136" s="55" t="s">
        <v>468</v>
      </c>
      <c r="D136" s="55" t="s">
        <v>131</v>
      </c>
      <c r="E136" t="s">
        <v>1761</v>
      </c>
    </row>
    <row r="137" spans="1:5" x14ac:dyDescent="0.25">
      <c r="A137" s="54">
        <v>1887</v>
      </c>
      <c r="B137" s="55" t="s">
        <v>605</v>
      </c>
      <c r="C137" s="55" t="s">
        <v>468</v>
      </c>
      <c r="D137" s="55" t="s">
        <v>133</v>
      </c>
      <c r="E137" t="s">
        <v>2543</v>
      </c>
    </row>
    <row r="138" spans="1:5" x14ac:dyDescent="0.25">
      <c r="A138" s="54">
        <v>1839</v>
      </c>
      <c r="B138" s="55" t="s">
        <v>606</v>
      </c>
      <c r="C138" s="55" t="s">
        <v>468</v>
      </c>
      <c r="D138" s="55" t="s">
        <v>131</v>
      </c>
      <c r="E138" t="s">
        <v>2160</v>
      </c>
    </row>
    <row r="139" spans="1:5" x14ac:dyDescent="0.25">
      <c r="A139" s="54">
        <v>1915</v>
      </c>
      <c r="B139" s="55" t="s">
        <v>607</v>
      </c>
      <c r="C139" s="55" t="s">
        <v>468</v>
      </c>
      <c r="D139" s="55" t="s">
        <v>131</v>
      </c>
      <c r="E139" t="s">
        <v>2662</v>
      </c>
    </row>
    <row r="140" spans="1:5" x14ac:dyDescent="0.25">
      <c r="A140" s="54">
        <v>1714</v>
      </c>
      <c r="B140" s="55" t="s">
        <v>608</v>
      </c>
      <c r="C140" s="55" t="s">
        <v>468</v>
      </c>
      <c r="D140" s="55" t="s">
        <v>91</v>
      </c>
      <c r="E140" t="s">
        <v>2058</v>
      </c>
    </row>
    <row r="141" spans="1:5" x14ac:dyDescent="0.25">
      <c r="A141" s="54">
        <v>1842</v>
      </c>
      <c r="B141" s="55" t="s">
        <v>609</v>
      </c>
      <c r="C141" s="55" t="s">
        <v>468</v>
      </c>
      <c r="D141" s="55" t="s">
        <v>113</v>
      </c>
      <c r="E141" t="s">
        <v>2371</v>
      </c>
    </row>
    <row r="142" spans="1:5" x14ac:dyDescent="0.25">
      <c r="A142" s="54">
        <v>1760</v>
      </c>
      <c r="B142" s="55" t="s">
        <v>610</v>
      </c>
      <c r="C142" s="55" t="s">
        <v>468</v>
      </c>
      <c r="D142" s="55" t="s">
        <v>121</v>
      </c>
      <c r="E142" t="s">
        <v>2469</v>
      </c>
    </row>
    <row r="143" spans="1:5" x14ac:dyDescent="0.25">
      <c r="A143" s="54">
        <v>1759</v>
      </c>
      <c r="B143" s="55" t="s">
        <v>611</v>
      </c>
      <c r="C143" s="55" t="s">
        <v>468</v>
      </c>
      <c r="D143" s="55" t="s">
        <v>105</v>
      </c>
      <c r="E143" t="s">
        <v>2269</v>
      </c>
    </row>
    <row r="144" spans="1:5" x14ac:dyDescent="0.25">
      <c r="A144" s="54">
        <v>1757</v>
      </c>
      <c r="B144" s="55" t="s">
        <v>612</v>
      </c>
      <c r="C144" s="55" t="s">
        <v>468</v>
      </c>
      <c r="D144" s="55" t="s">
        <v>107</v>
      </c>
      <c r="E144" t="s">
        <v>1816</v>
      </c>
    </row>
    <row r="145" spans="1:5" x14ac:dyDescent="0.25">
      <c r="A145" s="54">
        <v>1756</v>
      </c>
      <c r="B145" s="55" t="s">
        <v>613</v>
      </c>
      <c r="C145" s="55" t="s">
        <v>468</v>
      </c>
      <c r="D145" s="55" t="s">
        <v>105</v>
      </c>
      <c r="E145" t="s">
        <v>2021</v>
      </c>
    </row>
    <row r="146" spans="1:5" x14ac:dyDescent="0.25">
      <c r="A146" s="54">
        <v>1755</v>
      </c>
      <c r="B146" s="55" t="s">
        <v>614</v>
      </c>
      <c r="C146" s="55" t="s">
        <v>468</v>
      </c>
      <c r="D146" s="55" t="s">
        <v>105</v>
      </c>
      <c r="E146" t="s">
        <v>1720</v>
      </c>
    </row>
    <row r="147" spans="1:5" x14ac:dyDescent="0.25">
      <c r="A147" s="54">
        <v>1754</v>
      </c>
      <c r="B147" s="55" t="s">
        <v>615</v>
      </c>
      <c r="C147" s="55" t="s">
        <v>468</v>
      </c>
      <c r="D147" s="55" t="s">
        <v>113</v>
      </c>
      <c r="E147" t="s">
        <v>2533</v>
      </c>
    </row>
    <row r="148" spans="1:5" x14ac:dyDescent="0.25">
      <c r="A148" s="54">
        <v>1751</v>
      </c>
      <c r="B148" s="55" t="s">
        <v>616</v>
      </c>
      <c r="C148" s="55" t="s">
        <v>468</v>
      </c>
      <c r="D148" s="55" t="s">
        <v>131</v>
      </c>
      <c r="E148" t="s">
        <v>2415</v>
      </c>
    </row>
    <row r="149" spans="1:5" x14ac:dyDescent="0.25">
      <c r="A149" s="54">
        <v>1744</v>
      </c>
      <c r="B149" s="55" t="s">
        <v>617</v>
      </c>
      <c r="C149" s="55" t="s">
        <v>468</v>
      </c>
      <c r="D149" s="55" t="s">
        <v>91</v>
      </c>
      <c r="E149" t="s">
        <v>2378</v>
      </c>
    </row>
    <row r="150" spans="1:5" x14ac:dyDescent="0.25">
      <c r="A150" s="54">
        <v>1762</v>
      </c>
      <c r="B150" s="55" t="s">
        <v>618</v>
      </c>
      <c r="C150" s="55" t="s">
        <v>468</v>
      </c>
      <c r="D150" s="55" t="s">
        <v>107</v>
      </c>
      <c r="E150" t="s">
        <v>1906</v>
      </c>
    </row>
    <row r="151" spans="1:5" x14ac:dyDescent="0.25">
      <c r="A151" s="54">
        <v>1718</v>
      </c>
      <c r="B151" s="55" t="s">
        <v>619</v>
      </c>
      <c r="C151" s="55" t="s">
        <v>468</v>
      </c>
      <c r="D151" s="55" t="s">
        <v>107</v>
      </c>
      <c r="E151" t="s">
        <v>1865</v>
      </c>
    </row>
    <row r="152" spans="1:5" x14ac:dyDescent="0.25">
      <c r="A152" s="54">
        <v>1783</v>
      </c>
      <c r="B152" s="55" t="s">
        <v>620</v>
      </c>
      <c r="C152" s="55" t="s">
        <v>468</v>
      </c>
      <c r="D152" s="55" t="s">
        <v>135</v>
      </c>
      <c r="E152" t="s">
        <v>1801</v>
      </c>
    </row>
    <row r="153" spans="1:5" x14ac:dyDescent="0.25">
      <c r="A153" s="54">
        <v>1712</v>
      </c>
      <c r="B153" s="55" t="s">
        <v>621</v>
      </c>
      <c r="C153" s="55" t="s">
        <v>468</v>
      </c>
      <c r="D153" s="55" t="s">
        <v>133</v>
      </c>
      <c r="E153" t="s">
        <v>2589</v>
      </c>
    </row>
    <row r="154" spans="1:5" x14ac:dyDescent="0.25">
      <c r="A154" s="54">
        <v>1710</v>
      </c>
      <c r="B154" s="55" t="s">
        <v>622</v>
      </c>
      <c r="C154" s="55" t="s">
        <v>468</v>
      </c>
      <c r="D154" s="55" t="s">
        <v>135</v>
      </c>
      <c r="E154" t="s">
        <v>2687</v>
      </c>
    </row>
    <row r="155" spans="1:5" x14ac:dyDescent="0.25">
      <c r="A155" s="54">
        <v>1210</v>
      </c>
      <c r="B155" s="55" t="s">
        <v>623</v>
      </c>
      <c r="C155" s="55" t="s">
        <v>468</v>
      </c>
      <c r="D155" s="55" t="s">
        <v>117</v>
      </c>
      <c r="E155" t="s">
        <v>2678</v>
      </c>
    </row>
    <row r="156" spans="1:5" x14ac:dyDescent="0.25">
      <c r="A156" s="54">
        <v>1679</v>
      </c>
      <c r="B156" s="55" t="s">
        <v>624</v>
      </c>
      <c r="C156" s="55" t="s">
        <v>468</v>
      </c>
      <c r="D156" s="55" t="s">
        <v>107</v>
      </c>
      <c r="E156" t="s">
        <v>2117</v>
      </c>
    </row>
    <row r="157" spans="1:5" x14ac:dyDescent="0.25">
      <c r="A157" s="54">
        <v>1678</v>
      </c>
      <c r="B157" s="55" t="s">
        <v>625</v>
      </c>
      <c r="C157" s="55" t="s">
        <v>468</v>
      </c>
      <c r="D157" s="55" t="s">
        <v>107</v>
      </c>
      <c r="E157" t="s">
        <v>1978</v>
      </c>
    </row>
    <row r="158" spans="1:5" x14ac:dyDescent="0.25">
      <c r="A158" s="54">
        <v>1677</v>
      </c>
      <c r="B158" s="55" t="s">
        <v>626</v>
      </c>
      <c r="C158" s="55" t="s">
        <v>468</v>
      </c>
      <c r="D158" s="55" t="s">
        <v>107</v>
      </c>
      <c r="E158" t="s">
        <v>1760</v>
      </c>
    </row>
    <row r="159" spans="1:5" x14ac:dyDescent="0.25">
      <c r="A159" s="54">
        <v>1676</v>
      </c>
      <c r="B159" s="55" t="s">
        <v>627</v>
      </c>
      <c r="C159" s="55" t="s">
        <v>468</v>
      </c>
      <c r="D159" s="55" t="s">
        <v>107</v>
      </c>
      <c r="E159" t="s">
        <v>2258</v>
      </c>
    </row>
    <row r="160" spans="1:5" x14ac:dyDescent="0.25">
      <c r="A160" s="54">
        <v>1675</v>
      </c>
      <c r="B160" s="55" t="s">
        <v>628</v>
      </c>
      <c r="C160" s="55" t="s">
        <v>468</v>
      </c>
      <c r="D160" s="55" t="s">
        <v>107</v>
      </c>
      <c r="E160" t="s">
        <v>2026</v>
      </c>
    </row>
    <row r="161" spans="1:5" x14ac:dyDescent="0.25">
      <c r="A161" s="54">
        <v>1674</v>
      </c>
      <c r="B161" s="55" t="s">
        <v>629</v>
      </c>
      <c r="C161" s="55" t="s">
        <v>468</v>
      </c>
      <c r="D161" s="55" t="s">
        <v>107</v>
      </c>
      <c r="E161" t="s">
        <v>2147</v>
      </c>
    </row>
    <row r="162" spans="1:5" x14ac:dyDescent="0.25">
      <c r="A162" s="54">
        <v>1673</v>
      </c>
      <c r="B162" s="55" t="s">
        <v>630</v>
      </c>
      <c r="C162" s="55" t="s">
        <v>468</v>
      </c>
      <c r="D162" s="55" t="s">
        <v>107</v>
      </c>
      <c r="E162" t="s">
        <v>1756</v>
      </c>
    </row>
    <row r="163" spans="1:5" x14ac:dyDescent="0.25">
      <c r="A163" s="54">
        <v>1732</v>
      </c>
      <c r="B163" s="55" t="s">
        <v>631</v>
      </c>
      <c r="C163" s="55" t="s">
        <v>468</v>
      </c>
      <c r="D163" s="55" t="s">
        <v>137</v>
      </c>
      <c r="E163" t="s">
        <v>2215</v>
      </c>
    </row>
    <row r="164" spans="1:5" x14ac:dyDescent="0.25">
      <c r="A164" s="54">
        <v>1801</v>
      </c>
      <c r="B164" s="55" t="s">
        <v>632</v>
      </c>
      <c r="C164" s="55" t="s">
        <v>468</v>
      </c>
      <c r="D164" s="55" t="s">
        <v>133</v>
      </c>
      <c r="E164" t="s">
        <v>2150</v>
      </c>
    </row>
    <row r="165" spans="1:5" x14ac:dyDescent="0.25">
      <c r="A165" s="54">
        <v>1672</v>
      </c>
      <c r="B165" s="55" t="s">
        <v>633</v>
      </c>
      <c r="C165" s="55" t="s">
        <v>468</v>
      </c>
      <c r="D165" s="55" t="s">
        <v>107</v>
      </c>
      <c r="E165" t="s">
        <v>1954</v>
      </c>
    </row>
    <row r="166" spans="1:5" x14ac:dyDescent="0.25">
      <c r="A166" s="54">
        <v>1838</v>
      </c>
      <c r="B166" s="55" t="s">
        <v>634</v>
      </c>
      <c r="C166" s="55" t="s">
        <v>468</v>
      </c>
      <c r="D166" s="55" t="s">
        <v>135</v>
      </c>
      <c r="E166" t="s">
        <v>1770</v>
      </c>
    </row>
    <row r="167" spans="1:5" x14ac:dyDescent="0.25">
      <c r="A167" s="54">
        <v>1836</v>
      </c>
      <c r="B167" s="55" t="s">
        <v>635</v>
      </c>
      <c r="C167" s="55" t="s">
        <v>468</v>
      </c>
      <c r="D167" s="55" t="s">
        <v>133</v>
      </c>
      <c r="E167" t="s">
        <v>1631</v>
      </c>
    </row>
    <row r="168" spans="1:5" x14ac:dyDescent="0.25">
      <c r="A168" s="54">
        <v>1827</v>
      </c>
      <c r="B168" s="55" t="s">
        <v>636</v>
      </c>
      <c r="C168" s="55" t="s">
        <v>468</v>
      </c>
      <c r="D168" s="55" t="s">
        <v>93</v>
      </c>
      <c r="E168" t="s">
        <v>1867</v>
      </c>
    </row>
    <row r="169" spans="1:5" x14ac:dyDescent="0.25">
      <c r="A169" s="54">
        <v>1823</v>
      </c>
      <c r="B169" s="55" t="s">
        <v>637</v>
      </c>
      <c r="C169" s="55" t="s">
        <v>468</v>
      </c>
      <c r="D169" s="55" t="s">
        <v>105</v>
      </c>
      <c r="E169" t="s">
        <v>2251</v>
      </c>
    </row>
    <row r="170" spans="1:5" x14ac:dyDescent="0.25">
      <c r="A170" s="54">
        <v>1815</v>
      </c>
      <c r="B170" s="55" t="s">
        <v>638</v>
      </c>
      <c r="C170" s="55" t="s">
        <v>468</v>
      </c>
      <c r="D170" s="55" t="s">
        <v>105</v>
      </c>
      <c r="E170" t="s">
        <v>1821</v>
      </c>
    </row>
    <row r="171" spans="1:5" x14ac:dyDescent="0.25">
      <c r="A171" s="54">
        <v>1808</v>
      </c>
      <c r="B171" s="55" t="s">
        <v>639</v>
      </c>
      <c r="C171" s="55" t="s">
        <v>468</v>
      </c>
      <c r="D171" s="55" t="s">
        <v>107</v>
      </c>
      <c r="E171" t="s">
        <v>1879</v>
      </c>
    </row>
    <row r="172" spans="1:5" x14ac:dyDescent="0.25">
      <c r="A172" s="54">
        <v>1806</v>
      </c>
      <c r="B172" s="55" t="s">
        <v>640</v>
      </c>
      <c r="C172" s="55" t="s">
        <v>468</v>
      </c>
      <c r="D172" s="55" t="s">
        <v>107</v>
      </c>
      <c r="E172" t="s">
        <v>2292</v>
      </c>
    </row>
    <row r="173" spans="1:5" x14ac:dyDescent="0.25">
      <c r="A173" s="54">
        <v>1805</v>
      </c>
      <c r="B173" s="55" t="s">
        <v>641</v>
      </c>
      <c r="C173" s="55" t="s">
        <v>468</v>
      </c>
      <c r="D173" s="55" t="s">
        <v>117</v>
      </c>
      <c r="E173" t="s">
        <v>1894</v>
      </c>
    </row>
    <row r="174" spans="1:5" x14ac:dyDescent="0.25">
      <c r="A174" s="54">
        <v>1761</v>
      </c>
      <c r="B174" s="55" t="s">
        <v>642</v>
      </c>
      <c r="C174" s="55" t="s">
        <v>468</v>
      </c>
      <c r="D174" s="55" t="s">
        <v>131</v>
      </c>
      <c r="E174" t="s">
        <v>2570</v>
      </c>
    </row>
    <row r="175" spans="1:5" x14ac:dyDescent="0.25">
      <c r="A175" s="54">
        <v>1802</v>
      </c>
      <c r="B175" s="55" t="s">
        <v>643</v>
      </c>
      <c r="C175" s="55" t="s">
        <v>468</v>
      </c>
      <c r="D175" s="55" t="s">
        <v>133</v>
      </c>
      <c r="E175" t="s">
        <v>2163</v>
      </c>
    </row>
    <row r="176" spans="1:5" x14ac:dyDescent="0.25">
      <c r="A176" s="54">
        <v>1840</v>
      </c>
      <c r="B176" s="55" t="s">
        <v>644</v>
      </c>
      <c r="C176" s="55" t="s">
        <v>468</v>
      </c>
      <c r="D176" s="55" t="s">
        <v>121</v>
      </c>
      <c r="E176" t="s">
        <v>2094</v>
      </c>
    </row>
    <row r="177" spans="1:5" x14ac:dyDescent="0.25">
      <c r="A177" s="54">
        <v>1800</v>
      </c>
      <c r="B177" s="55" t="s">
        <v>645</v>
      </c>
      <c r="C177" s="55" t="s">
        <v>468</v>
      </c>
      <c r="D177" s="55" t="s">
        <v>121</v>
      </c>
      <c r="E177" t="s">
        <v>2392</v>
      </c>
    </row>
    <row r="178" spans="1:5" x14ac:dyDescent="0.25">
      <c r="A178" s="54">
        <v>1799</v>
      </c>
      <c r="B178" s="55" t="s">
        <v>646</v>
      </c>
      <c r="C178" s="55" t="s">
        <v>468</v>
      </c>
      <c r="D178" s="55" t="s">
        <v>117</v>
      </c>
      <c r="E178" t="s">
        <v>2490</v>
      </c>
    </row>
    <row r="179" spans="1:5" x14ac:dyDescent="0.25">
      <c r="A179" s="54">
        <v>1798</v>
      </c>
      <c r="B179" s="55" t="s">
        <v>647</v>
      </c>
      <c r="C179" s="55" t="s">
        <v>468</v>
      </c>
      <c r="D179" s="55" t="s">
        <v>117</v>
      </c>
      <c r="E179" t="s">
        <v>1958</v>
      </c>
    </row>
    <row r="180" spans="1:5" x14ac:dyDescent="0.25">
      <c r="A180" s="54">
        <v>1797</v>
      </c>
      <c r="B180" s="55" t="s">
        <v>648</v>
      </c>
      <c r="C180" s="55" t="s">
        <v>468</v>
      </c>
      <c r="D180" s="55" t="s">
        <v>113</v>
      </c>
      <c r="E180" t="s">
        <v>2141</v>
      </c>
    </row>
    <row r="181" spans="1:5" x14ac:dyDescent="0.25">
      <c r="A181" s="54">
        <v>1796</v>
      </c>
      <c r="B181" s="55" t="s">
        <v>649</v>
      </c>
      <c r="C181" s="55" t="s">
        <v>468</v>
      </c>
      <c r="D181" s="55" t="s">
        <v>111</v>
      </c>
      <c r="E181" t="s">
        <v>2316</v>
      </c>
    </row>
    <row r="182" spans="1:5" x14ac:dyDescent="0.25">
      <c r="A182" s="54">
        <v>1794</v>
      </c>
      <c r="B182" s="55" t="s">
        <v>650</v>
      </c>
      <c r="C182" s="55" t="s">
        <v>468</v>
      </c>
      <c r="D182" s="55" t="s">
        <v>111</v>
      </c>
      <c r="E182" t="s">
        <v>1745</v>
      </c>
    </row>
    <row r="183" spans="1:5" x14ac:dyDescent="0.25">
      <c r="A183" s="54">
        <v>1793</v>
      </c>
      <c r="B183" s="55" t="s">
        <v>651</v>
      </c>
      <c r="C183" s="55" t="s">
        <v>468</v>
      </c>
      <c r="D183" s="55" t="s">
        <v>591</v>
      </c>
      <c r="E183" t="s">
        <v>2041</v>
      </c>
    </row>
    <row r="184" spans="1:5" x14ac:dyDescent="0.25">
      <c r="A184" s="54">
        <v>1788</v>
      </c>
      <c r="B184" s="55" t="s">
        <v>652</v>
      </c>
      <c r="C184" s="55" t="s">
        <v>468</v>
      </c>
      <c r="D184" s="55" t="s">
        <v>105</v>
      </c>
      <c r="E184" t="s">
        <v>2561</v>
      </c>
    </row>
    <row r="185" spans="1:5" x14ac:dyDescent="0.25">
      <c r="A185" s="54">
        <v>1785</v>
      </c>
      <c r="B185" s="55" t="s">
        <v>653</v>
      </c>
      <c r="C185" s="55" t="s">
        <v>468</v>
      </c>
      <c r="D185" s="55" t="s">
        <v>135</v>
      </c>
      <c r="E185" t="s">
        <v>2476</v>
      </c>
    </row>
    <row r="186" spans="1:5" x14ac:dyDescent="0.25">
      <c r="A186" s="54">
        <v>1784</v>
      </c>
      <c r="B186" s="55" t="s">
        <v>654</v>
      </c>
      <c r="C186" s="55" t="s">
        <v>468</v>
      </c>
      <c r="D186" s="55" t="s">
        <v>135</v>
      </c>
      <c r="E186" t="s">
        <v>2202</v>
      </c>
    </row>
    <row r="187" spans="1:5" x14ac:dyDescent="0.25">
      <c r="A187" s="54">
        <v>1803</v>
      </c>
      <c r="B187" s="55" t="s">
        <v>655</v>
      </c>
      <c r="C187" s="55" t="s">
        <v>468</v>
      </c>
      <c r="D187" s="55" t="s">
        <v>135</v>
      </c>
      <c r="E187" t="s">
        <v>2210</v>
      </c>
    </row>
    <row r="188" spans="1:5" x14ac:dyDescent="0.25">
      <c r="A188" s="54">
        <v>770</v>
      </c>
      <c r="B188" s="55" t="s">
        <v>656</v>
      </c>
      <c r="C188" s="55" t="s">
        <v>468</v>
      </c>
      <c r="D188" s="55" t="s">
        <v>113</v>
      </c>
      <c r="E188" t="s">
        <v>2284</v>
      </c>
    </row>
    <row r="189" spans="1:5" x14ac:dyDescent="0.25">
      <c r="A189" s="54">
        <v>803</v>
      </c>
      <c r="B189" s="55" t="s">
        <v>657</v>
      </c>
      <c r="C189" s="55" t="s">
        <v>468</v>
      </c>
      <c r="D189" s="55" t="s">
        <v>107</v>
      </c>
      <c r="E189" t="s">
        <v>1982</v>
      </c>
    </row>
    <row r="190" spans="1:5" x14ac:dyDescent="0.25">
      <c r="A190" s="54">
        <v>802</v>
      </c>
      <c r="B190" s="55" t="s">
        <v>658</v>
      </c>
      <c r="C190" s="55" t="s">
        <v>468</v>
      </c>
      <c r="D190" s="55" t="s">
        <v>117</v>
      </c>
      <c r="E190" t="s">
        <v>2474</v>
      </c>
    </row>
    <row r="191" spans="1:5" x14ac:dyDescent="0.25">
      <c r="A191" s="54">
        <v>797</v>
      </c>
      <c r="B191" s="55" t="s">
        <v>659</v>
      </c>
      <c r="C191" s="55" t="s">
        <v>468</v>
      </c>
      <c r="D191" s="55" t="s">
        <v>133</v>
      </c>
      <c r="E191" t="s">
        <v>2449</v>
      </c>
    </row>
    <row r="192" spans="1:5" x14ac:dyDescent="0.25">
      <c r="A192" s="54">
        <v>796</v>
      </c>
      <c r="B192" s="55" t="s">
        <v>660</v>
      </c>
      <c r="C192" s="55" t="s">
        <v>468</v>
      </c>
      <c r="D192" s="55" t="s">
        <v>107</v>
      </c>
      <c r="E192" t="s">
        <v>2245</v>
      </c>
    </row>
    <row r="193" spans="1:5" x14ac:dyDescent="0.25">
      <c r="A193" s="54">
        <v>792</v>
      </c>
      <c r="B193" s="55" t="s">
        <v>661</v>
      </c>
      <c r="C193" s="55" t="s">
        <v>468</v>
      </c>
      <c r="D193" s="55" t="s">
        <v>591</v>
      </c>
      <c r="E193" t="s">
        <v>2327</v>
      </c>
    </row>
    <row r="194" spans="1:5" x14ac:dyDescent="0.25">
      <c r="A194" s="54">
        <v>790</v>
      </c>
      <c r="B194" s="55" t="s">
        <v>662</v>
      </c>
      <c r="C194" s="55" t="s">
        <v>468</v>
      </c>
      <c r="D194" s="55" t="s">
        <v>109</v>
      </c>
      <c r="E194" t="s">
        <v>1696</v>
      </c>
    </row>
    <row r="195" spans="1:5" x14ac:dyDescent="0.25">
      <c r="A195" s="54">
        <v>788</v>
      </c>
      <c r="B195" s="55" t="s">
        <v>663</v>
      </c>
      <c r="C195" s="55" t="s">
        <v>468</v>
      </c>
      <c r="D195" s="55" t="s">
        <v>105</v>
      </c>
      <c r="E195" t="s">
        <v>2472</v>
      </c>
    </row>
    <row r="196" spans="1:5" x14ac:dyDescent="0.25">
      <c r="A196" s="54">
        <v>786</v>
      </c>
      <c r="B196" s="55" t="s">
        <v>664</v>
      </c>
      <c r="C196" s="55" t="s">
        <v>468</v>
      </c>
      <c r="D196" s="55" t="s">
        <v>105</v>
      </c>
      <c r="E196" t="s">
        <v>2621</v>
      </c>
    </row>
    <row r="197" spans="1:5" x14ac:dyDescent="0.25">
      <c r="A197" s="54">
        <v>783</v>
      </c>
      <c r="B197" s="55" t="s">
        <v>665</v>
      </c>
      <c r="C197" s="55" t="s">
        <v>468</v>
      </c>
      <c r="D197" s="55" t="s">
        <v>133</v>
      </c>
      <c r="E197" t="s">
        <v>1692</v>
      </c>
    </row>
    <row r="198" spans="1:5" x14ac:dyDescent="0.25">
      <c r="A198" s="54">
        <v>674</v>
      </c>
      <c r="B198" s="55" t="s">
        <v>666</v>
      </c>
      <c r="C198" s="55" t="s">
        <v>468</v>
      </c>
      <c r="D198" s="55" t="s">
        <v>133</v>
      </c>
      <c r="E198" t="s">
        <v>2289</v>
      </c>
    </row>
    <row r="199" spans="1:5" x14ac:dyDescent="0.25">
      <c r="A199" s="54">
        <v>776</v>
      </c>
      <c r="B199" s="55" t="s">
        <v>667</v>
      </c>
      <c r="C199" s="55" t="s">
        <v>468</v>
      </c>
      <c r="D199" s="55" t="s">
        <v>105</v>
      </c>
      <c r="E199" t="s">
        <v>1914</v>
      </c>
    </row>
    <row r="200" spans="1:5" x14ac:dyDescent="0.25">
      <c r="A200" s="54">
        <v>927</v>
      </c>
      <c r="B200" s="55" t="s">
        <v>668</v>
      </c>
      <c r="C200" s="55" t="s">
        <v>468</v>
      </c>
      <c r="D200" s="55" t="s">
        <v>113</v>
      </c>
      <c r="E200" t="s">
        <v>2257</v>
      </c>
    </row>
    <row r="201" spans="1:5" x14ac:dyDescent="0.25">
      <c r="A201" s="54">
        <v>769</v>
      </c>
      <c r="B201" s="55" t="s">
        <v>669</v>
      </c>
      <c r="C201" s="55" t="s">
        <v>468</v>
      </c>
      <c r="D201" s="55" t="s">
        <v>113</v>
      </c>
      <c r="E201" t="s">
        <v>2528</v>
      </c>
    </row>
    <row r="202" spans="1:5" x14ac:dyDescent="0.25">
      <c r="A202" s="54">
        <v>765</v>
      </c>
      <c r="B202" s="55" t="s">
        <v>670</v>
      </c>
      <c r="C202" s="55" t="s">
        <v>468</v>
      </c>
      <c r="D202" s="55" t="s">
        <v>125</v>
      </c>
      <c r="E202" t="s">
        <v>2102</v>
      </c>
    </row>
    <row r="203" spans="1:5" x14ac:dyDescent="0.25">
      <c r="A203" s="54">
        <v>764</v>
      </c>
      <c r="B203" s="55" t="s">
        <v>671</v>
      </c>
      <c r="C203" s="55" t="s">
        <v>468</v>
      </c>
      <c r="D203" s="55" t="s">
        <v>125</v>
      </c>
      <c r="E203" t="s">
        <v>2703</v>
      </c>
    </row>
    <row r="204" spans="1:5" x14ac:dyDescent="0.25">
      <c r="A204" s="54">
        <v>725</v>
      </c>
      <c r="B204" s="55" t="s">
        <v>672</v>
      </c>
      <c r="C204" s="55" t="s">
        <v>468</v>
      </c>
      <c r="D204" s="55" t="s">
        <v>125</v>
      </c>
      <c r="E204" t="s">
        <v>2177</v>
      </c>
    </row>
    <row r="205" spans="1:5" x14ac:dyDescent="0.25">
      <c r="A205" s="54">
        <v>717</v>
      </c>
      <c r="B205" s="55" t="s">
        <v>673</v>
      </c>
      <c r="C205" s="55" t="s">
        <v>468</v>
      </c>
      <c r="D205" s="55" t="s">
        <v>105</v>
      </c>
      <c r="E205" t="s">
        <v>1849</v>
      </c>
    </row>
    <row r="206" spans="1:5" x14ac:dyDescent="0.25">
      <c r="A206" s="54">
        <v>715</v>
      </c>
      <c r="B206" s="55" t="s">
        <v>674</v>
      </c>
      <c r="C206" s="55" t="s">
        <v>468</v>
      </c>
      <c r="D206" s="55" t="s">
        <v>105</v>
      </c>
      <c r="E206" t="s">
        <v>2369</v>
      </c>
    </row>
    <row r="207" spans="1:5" x14ac:dyDescent="0.25">
      <c r="A207" s="54">
        <v>704</v>
      </c>
      <c r="B207" s="55" t="s">
        <v>675</v>
      </c>
      <c r="C207" s="55" t="s">
        <v>468</v>
      </c>
      <c r="D207" s="55" t="s">
        <v>133</v>
      </c>
      <c r="E207" t="s">
        <v>2470</v>
      </c>
    </row>
    <row r="208" spans="1:5" x14ac:dyDescent="0.25">
      <c r="A208" s="54">
        <v>701</v>
      </c>
      <c r="B208" s="55" t="s">
        <v>676</v>
      </c>
      <c r="C208" s="55" t="s">
        <v>468</v>
      </c>
      <c r="D208" s="55" t="s">
        <v>105</v>
      </c>
      <c r="E208" t="s">
        <v>1924</v>
      </c>
    </row>
    <row r="209" spans="1:5" x14ac:dyDescent="0.25">
      <c r="A209" s="54">
        <v>1198</v>
      </c>
      <c r="B209" s="55" t="s">
        <v>677</v>
      </c>
      <c r="C209" s="55" t="s">
        <v>468</v>
      </c>
      <c r="D209" s="55" t="s">
        <v>105</v>
      </c>
      <c r="E209" t="s">
        <v>1719</v>
      </c>
    </row>
    <row r="210" spans="1:5" x14ac:dyDescent="0.25">
      <c r="A210" s="54">
        <v>779</v>
      </c>
      <c r="B210" s="55" t="s">
        <v>678</v>
      </c>
      <c r="C210" s="55" t="s">
        <v>468</v>
      </c>
      <c r="D210" s="55" t="s">
        <v>105</v>
      </c>
      <c r="E210" t="s">
        <v>2630</v>
      </c>
    </row>
    <row r="211" spans="1:5" x14ac:dyDescent="0.25">
      <c r="A211" s="54">
        <v>947</v>
      </c>
      <c r="B211" s="55" t="s">
        <v>679</v>
      </c>
      <c r="C211" s="55" t="s">
        <v>468</v>
      </c>
      <c r="D211" s="55" t="s">
        <v>93</v>
      </c>
      <c r="E211" t="s">
        <v>1928</v>
      </c>
    </row>
    <row r="212" spans="1:5" x14ac:dyDescent="0.25">
      <c r="A212" s="54">
        <v>967</v>
      </c>
      <c r="B212" s="55" t="s">
        <v>680</v>
      </c>
      <c r="C212" s="55" t="s">
        <v>468</v>
      </c>
      <c r="D212" s="55" t="s">
        <v>113</v>
      </c>
      <c r="E212" t="s">
        <v>2274</v>
      </c>
    </row>
    <row r="213" spans="1:5" x14ac:dyDescent="0.25">
      <c r="A213" s="54">
        <v>964</v>
      </c>
      <c r="B213" s="55" t="s">
        <v>681</v>
      </c>
      <c r="C213" s="55" t="s">
        <v>468</v>
      </c>
      <c r="D213" s="55" t="s">
        <v>107</v>
      </c>
      <c r="E213" t="s">
        <v>1678</v>
      </c>
    </row>
    <row r="214" spans="1:5" x14ac:dyDescent="0.25">
      <c r="A214" s="54">
        <v>963</v>
      </c>
      <c r="B214" s="55" t="s">
        <v>682</v>
      </c>
      <c r="C214" s="55" t="s">
        <v>468</v>
      </c>
      <c r="D214" s="55" t="s">
        <v>107</v>
      </c>
      <c r="E214" t="s">
        <v>1825</v>
      </c>
    </row>
    <row r="215" spans="1:5" x14ac:dyDescent="0.25">
      <c r="A215" s="54">
        <v>962</v>
      </c>
      <c r="B215" s="55" t="s">
        <v>683</v>
      </c>
      <c r="C215" s="55" t="s">
        <v>468</v>
      </c>
      <c r="D215" s="55" t="s">
        <v>105</v>
      </c>
      <c r="E215" t="s">
        <v>2545</v>
      </c>
    </row>
    <row r="216" spans="1:5" x14ac:dyDescent="0.25">
      <c r="A216" s="54">
        <v>960</v>
      </c>
      <c r="B216" s="55" t="s">
        <v>684</v>
      </c>
      <c r="C216" s="55" t="s">
        <v>468</v>
      </c>
      <c r="D216" s="55" t="s">
        <v>133</v>
      </c>
      <c r="E216" t="s">
        <v>2321</v>
      </c>
    </row>
    <row r="217" spans="1:5" x14ac:dyDescent="0.25">
      <c r="A217" s="54">
        <v>956</v>
      </c>
      <c r="B217" s="55" t="s">
        <v>685</v>
      </c>
      <c r="C217" s="55" t="s">
        <v>468</v>
      </c>
      <c r="D217" s="55" t="s">
        <v>133</v>
      </c>
      <c r="E217" t="s">
        <v>2644</v>
      </c>
    </row>
    <row r="218" spans="1:5" x14ac:dyDescent="0.25">
      <c r="A218" s="54">
        <v>955</v>
      </c>
      <c r="B218" s="55" t="s">
        <v>686</v>
      </c>
      <c r="C218" s="55" t="s">
        <v>468</v>
      </c>
      <c r="D218" s="55" t="s">
        <v>135</v>
      </c>
      <c r="E218" t="s">
        <v>2074</v>
      </c>
    </row>
    <row r="219" spans="1:5" x14ac:dyDescent="0.25">
      <c r="A219" s="54">
        <v>954</v>
      </c>
      <c r="B219" s="55" t="s">
        <v>687</v>
      </c>
      <c r="C219" s="55" t="s">
        <v>468</v>
      </c>
      <c r="D219" s="55" t="s">
        <v>107</v>
      </c>
      <c r="E219" t="s">
        <v>2611</v>
      </c>
    </row>
    <row r="220" spans="1:5" x14ac:dyDescent="0.25">
      <c r="A220" s="54">
        <v>953</v>
      </c>
      <c r="B220" s="55" t="s">
        <v>688</v>
      </c>
      <c r="C220" s="55" t="s">
        <v>468</v>
      </c>
      <c r="D220" s="55" t="s">
        <v>107</v>
      </c>
      <c r="E220" t="s">
        <v>2430</v>
      </c>
    </row>
    <row r="221" spans="1:5" x14ac:dyDescent="0.25">
      <c r="A221" s="54">
        <v>807</v>
      </c>
      <c r="B221" s="55" t="s">
        <v>689</v>
      </c>
      <c r="C221" s="55" t="s">
        <v>468</v>
      </c>
      <c r="D221" s="55" t="s">
        <v>105</v>
      </c>
      <c r="E221" t="s">
        <v>2481</v>
      </c>
    </row>
    <row r="222" spans="1:5" x14ac:dyDescent="0.25">
      <c r="A222" s="54">
        <v>948</v>
      </c>
      <c r="B222" s="55" t="s">
        <v>690</v>
      </c>
      <c r="C222" s="55" t="s">
        <v>468</v>
      </c>
      <c r="D222" s="55" t="s">
        <v>93</v>
      </c>
      <c r="E222" t="s">
        <v>2684</v>
      </c>
    </row>
    <row r="223" spans="1:5" x14ac:dyDescent="0.25">
      <c r="A223" s="54">
        <v>814</v>
      </c>
      <c r="B223" s="55" t="s">
        <v>691</v>
      </c>
      <c r="C223" s="55" t="s">
        <v>468</v>
      </c>
      <c r="D223" s="55" t="s">
        <v>591</v>
      </c>
      <c r="E223" t="s">
        <v>2325</v>
      </c>
    </row>
    <row r="224" spans="1:5" x14ac:dyDescent="0.25">
      <c r="A224" s="54">
        <v>946</v>
      </c>
      <c r="B224" s="55" t="s">
        <v>692</v>
      </c>
      <c r="C224" s="55" t="s">
        <v>468</v>
      </c>
      <c r="D224" s="55" t="s">
        <v>105</v>
      </c>
      <c r="E224" t="s">
        <v>2709</v>
      </c>
    </row>
    <row r="225" spans="1:5" x14ac:dyDescent="0.25">
      <c r="A225" s="54">
        <v>943</v>
      </c>
      <c r="B225" s="55" t="s">
        <v>693</v>
      </c>
      <c r="C225" s="55" t="s">
        <v>468</v>
      </c>
      <c r="D225" s="55" t="s">
        <v>123</v>
      </c>
      <c r="E225" t="s">
        <v>2198</v>
      </c>
    </row>
    <row r="226" spans="1:5" x14ac:dyDescent="0.25">
      <c r="A226" s="54">
        <v>942</v>
      </c>
      <c r="B226" s="55" t="s">
        <v>694</v>
      </c>
      <c r="C226" s="55" t="s">
        <v>468</v>
      </c>
      <c r="D226" s="55" t="s">
        <v>135</v>
      </c>
      <c r="E226" t="s">
        <v>2239</v>
      </c>
    </row>
    <row r="227" spans="1:5" x14ac:dyDescent="0.25">
      <c r="A227" s="54">
        <v>941</v>
      </c>
      <c r="B227" s="55" t="s">
        <v>695</v>
      </c>
      <c r="C227" s="55" t="s">
        <v>468</v>
      </c>
      <c r="D227" s="55" t="s">
        <v>129</v>
      </c>
      <c r="E227" t="s">
        <v>1858</v>
      </c>
    </row>
    <row r="228" spans="1:5" x14ac:dyDescent="0.25">
      <c r="A228" s="54">
        <v>939</v>
      </c>
      <c r="B228" s="55" t="s">
        <v>696</v>
      </c>
      <c r="C228" s="55" t="s">
        <v>468</v>
      </c>
      <c r="D228" s="55" t="s">
        <v>111</v>
      </c>
      <c r="E228" t="s">
        <v>2434</v>
      </c>
    </row>
    <row r="229" spans="1:5" x14ac:dyDescent="0.25">
      <c r="A229" s="54">
        <v>938</v>
      </c>
      <c r="B229" s="55" t="s">
        <v>697</v>
      </c>
      <c r="C229" s="55" t="s">
        <v>468</v>
      </c>
      <c r="D229" s="55" t="s">
        <v>107</v>
      </c>
      <c r="E229" t="s">
        <v>2686</v>
      </c>
    </row>
    <row r="230" spans="1:5" x14ac:dyDescent="0.25">
      <c r="A230" s="54">
        <v>937</v>
      </c>
      <c r="B230" s="55" t="s">
        <v>698</v>
      </c>
      <c r="C230" s="55" t="s">
        <v>468</v>
      </c>
      <c r="D230" s="55" t="s">
        <v>133</v>
      </c>
      <c r="E230" t="s">
        <v>2698</v>
      </c>
    </row>
    <row r="231" spans="1:5" x14ac:dyDescent="0.25">
      <c r="A231" s="54">
        <v>933</v>
      </c>
      <c r="B231" s="55" t="s">
        <v>699</v>
      </c>
      <c r="C231" s="55" t="s">
        <v>468</v>
      </c>
      <c r="D231" s="55" t="s">
        <v>103</v>
      </c>
      <c r="E231" t="s">
        <v>2140</v>
      </c>
    </row>
    <row r="232" spans="1:5" x14ac:dyDescent="0.25">
      <c r="A232" s="54">
        <v>928</v>
      </c>
      <c r="B232" s="55" t="s">
        <v>700</v>
      </c>
      <c r="C232" s="55" t="s">
        <v>468</v>
      </c>
      <c r="D232" s="55" t="s">
        <v>131</v>
      </c>
      <c r="E232" t="s">
        <v>2069</v>
      </c>
    </row>
    <row r="233" spans="1:5" x14ac:dyDescent="0.25">
      <c r="A233" s="54">
        <v>668</v>
      </c>
      <c r="B233" s="55" t="s">
        <v>701</v>
      </c>
      <c r="C233" s="55" t="s">
        <v>468</v>
      </c>
      <c r="D233" s="55" t="s">
        <v>91</v>
      </c>
      <c r="E233" t="s">
        <v>1780</v>
      </c>
    </row>
    <row r="234" spans="1:5" x14ac:dyDescent="0.25">
      <c r="A234" s="54">
        <v>949</v>
      </c>
      <c r="B234" s="55" t="s">
        <v>702</v>
      </c>
      <c r="C234" s="55" t="s">
        <v>468</v>
      </c>
      <c r="D234" s="55" t="s">
        <v>93</v>
      </c>
      <c r="E234" t="s">
        <v>1772</v>
      </c>
    </row>
    <row r="235" spans="1:5" x14ac:dyDescent="0.25">
      <c r="A235" s="54">
        <v>114</v>
      </c>
      <c r="B235" s="55" t="s">
        <v>703</v>
      </c>
      <c r="C235" s="55" t="s">
        <v>468</v>
      </c>
      <c r="D235" s="55" t="s">
        <v>131</v>
      </c>
      <c r="E235" t="s">
        <v>1903</v>
      </c>
    </row>
    <row r="236" spans="1:5" x14ac:dyDescent="0.25">
      <c r="A236" s="54">
        <v>418</v>
      </c>
      <c r="B236" s="55" t="s">
        <v>704</v>
      </c>
      <c r="C236" s="55" t="s">
        <v>468</v>
      </c>
      <c r="D236" s="55" t="s">
        <v>135</v>
      </c>
      <c r="E236" t="s">
        <v>1753</v>
      </c>
    </row>
    <row r="237" spans="1:5" x14ac:dyDescent="0.25">
      <c r="A237" s="54">
        <v>370</v>
      </c>
      <c r="B237" s="55" t="s">
        <v>705</v>
      </c>
      <c r="C237" s="55" t="s">
        <v>468</v>
      </c>
      <c r="D237" s="55" t="s">
        <v>133</v>
      </c>
      <c r="E237" t="s">
        <v>1996</v>
      </c>
    </row>
    <row r="238" spans="1:5" x14ac:dyDescent="0.25">
      <c r="A238" s="54">
        <v>314</v>
      </c>
      <c r="B238" s="55" t="s">
        <v>706</v>
      </c>
      <c r="C238" s="55" t="s">
        <v>468</v>
      </c>
      <c r="D238" s="55" t="s">
        <v>91</v>
      </c>
      <c r="E238" t="s">
        <v>2584</v>
      </c>
    </row>
    <row r="239" spans="1:5" x14ac:dyDescent="0.25">
      <c r="A239" s="54">
        <v>311</v>
      </c>
      <c r="B239" s="55" t="s">
        <v>707</v>
      </c>
      <c r="C239" s="55" t="s">
        <v>468</v>
      </c>
      <c r="D239" s="55" t="s">
        <v>133</v>
      </c>
      <c r="E239" t="s">
        <v>1917</v>
      </c>
    </row>
    <row r="240" spans="1:5" x14ac:dyDescent="0.25">
      <c r="A240" s="54">
        <v>301</v>
      </c>
      <c r="B240" s="55" t="s">
        <v>708</v>
      </c>
      <c r="C240" s="55" t="s">
        <v>468</v>
      </c>
      <c r="D240" s="55" t="s">
        <v>133</v>
      </c>
      <c r="E240" t="s">
        <v>2332</v>
      </c>
    </row>
    <row r="241" spans="1:5" x14ac:dyDescent="0.25">
      <c r="A241" s="54">
        <v>271</v>
      </c>
      <c r="B241" s="55" t="s">
        <v>709</v>
      </c>
      <c r="C241" s="55" t="s">
        <v>468</v>
      </c>
      <c r="D241" s="55" t="s">
        <v>105</v>
      </c>
      <c r="E241" t="s">
        <v>1916</v>
      </c>
    </row>
    <row r="242" spans="1:5" x14ac:dyDescent="0.25">
      <c r="A242" s="54">
        <v>266</v>
      </c>
      <c r="B242" s="55" t="s">
        <v>710</v>
      </c>
      <c r="C242" s="55" t="s">
        <v>468</v>
      </c>
      <c r="D242" s="55" t="s">
        <v>91</v>
      </c>
      <c r="E242" t="s">
        <v>2591</v>
      </c>
    </row>
    <row r="243" spans="1:5" x14ac:dyDescent="0.25">
      <c r="A243" s="54">
        <v>234</v>
      </c>
      <c r="B243" s="55" t="s">
        <v>711</v>
      </c>
      <c r="C243" s="55" t="s">
        <v>468</v>
      </c>
      <c r="D243" s="55" t="s">
        <v>107</v>
      </c>
      <c r="E243" t="s">
        <v>2694</v>
      </c>
    </row>
    <row r="244" spans="1:5" x14ac:dyDescent="0.25">
      <c r="A244" s="54">
        <v>196</v>
      </c>
      <c r="B244" s="55" t="s">
        <v>712</v>
      </c>
      <c r="C244" s="55" t="s">
        <v>468</v>
      </c>
      <c r="D244" s="55" t="s">
        <v>133</v>
      </c>
      <c r="E244" t="s">
        <v>1977</v>
      </c>
    </row>
    <row r="245" spans="1:5" x14ac:dyDescent="0.25">
      <c r="A245" s="54">
        <v>685</v>
      </c>
      <c r="B245" s="55" t="s">
        <v>713</v>
      </c>
      <c r="C245" s="55" t="s">
        <v>468</v>
      </c>
      <c r="D245" s="55" t="s">
        <v>119</v>
      </c>
      <c r="E245" t="s">
        <v>2277</v>
      </c>
    </row>
    <row r="246" spans="1:5" x14ac:dyDescent="0.25">
      <c r="A246" s="54">
        <v>118</v>
      </c>
      <c r="B246" s="55" t="s">
        <v>714</v>
      </c>
      <c r="C246" s="55" t="s">
        <v>468</v>
      </c>
      <c r="D246" s="55" t="s">
        <v>105</v>
      </c>
      <c r="E246" t="s">
        <v>2432</v>
      </c>
    </row>
    <row r="247" spans="1:5" x14ac:dyDescent="0.25">
      <c r="A247" s="54">
        <v>431</v>
      </c>
      <c r="B247" s="55" t="s">
        <v>715</v>
      </c>
      <c r="C247" s="55" t="s">
        <v>468</v>
      </c>
      <c r="D247" s="55" t="s">
        <v>133</v>
      </c>
      <c r="E247" t="s">
        <v>2304</v>
      </c>
    </row>
    <row r="248" spans="1:5" x14ac:dyDescent="0.25">
      <c r="A248" s="54">
        <v>94</v>
      </c>
      <c r="B248" s="55" t="s">
        <v>716</v>
      </c>
      <c r="C248" s="55" t="s">
        <v>468</v>
      </c>
      <c r="D248" s="55" t="s">
        <v>117</v>
      </c>
      <c r="E248" t="s">
        <v>2594</v>
      </c>
    </row>
    <row r="249" spans="1:5" x14ac:dyDescent="0.25">
      <c r="A249" s="54">
        <v>92</v>
      </c>
      <c r="B249" s="55" t="s">
        <v>717</v>
      </c>
      <c r="C249" s="55" t="s">
        <v>468</v>
      </c>
      <c r="D249" s="55" t="s">
        <v>133</v>
      </c>
      <c r="E249" t="s">
        <v>2640</v>
      </c>
    </row>
    <row r="250" spans="1:5" x14ac:dyDescent="0.25">
      <c r="A250" s="54">
        <v>56</v>
      </c>
      <c r="B250" s="55" t="s">
        <v>718</v>
      </c>
      <c r="C250" s="55" t="s">
        <v>468</v>
      </c>
      <c r="D250" s="55" t="s">
        <v>121</v>
      </c>
      <c r="E250" t="s">
        <v>2176</v>
      </c>
    </row>
    <row r="251" spans="1:5" x14ac:dyDescent="0.25">
      <c r="A251" s="54">
        <v>54</v>
      </c>
      <c r="B251" s="55" t="s">
        <v>719</v>
      </c>
      <c r="C251" s="55" t="s">
        <v>468</v>
      </c>
      <c r="D251" s="55" t="s">
        <v>93</v>
      </c>
      <c r="E251" t="s">
        <v>1824</v>
      </c>
    </row>
    <row r="252" spans="1:5" x14ac:dyDescent="0.25">
      <c r="A252" s="54">
        <v>48</v>
      </c>
      <c r="B252" s="55" t="s">
        <v>720</v>
      </c>
      <c r="C252" s="55" t="s">
        <v>468</v>
      </c>
      <c r="D252" s="55" t="s">
        <v>105</v>
      </c>
      <c r="E252" t="s">
        <v>2242</v>
      </c>
    </row>
    <row r="253" spans="1:5" x14ac:dyDescent="0.25">
      <c r="A253" s="54">
        <v>43</v>
      </c>
      <c r="B253" s="55" t="s">
        <v>721</v>
      </c>
      <c r="C253" s="55" t="s">
        <v>468</v>
      </c>
      <c r="D253" s="55" t="s">
        <v>107</v>
      </c>
      <c r="E253" t="s">
        <v>2462</v>
      </c>
    </row>
    <row r="254" spans="1:5" x14ac:dyDescent="0.25">
      <c r="A254" s="54">
        <v>24</v>
      </c>
      <c r="B254" s="55" t="s">
        <v>722</v>
      </c>
      <c r="C254" s="55" t="s">
        <v>468</v>
      </c>
      <c r="D254" s="55" t="s">
        <v>125</v>
      </c>
      <c r="E254" t="s">
        <v>2319</v>
      </c>
    </row>
    <row r="255" spans="1:5" x14ac:dyDescent="0.25">
      <c r="A255" s="54">
        <v>20</v>
      </c>
      <c r="B255" s="55" t="s">
        <v>723</v>
      </c>
      <c r="C255" s="55" t="s">
        <v>468</v>
      </c>
      <c r="D255" s="55" t="s">
        <v>131</v>
      </c>
      <c r="E255" t="s">
        <v>2478</v>
      </c>
    </row>
    <row r="256" spans="1:5" x14ac:dyDescent="0.25">
      <c r="A256" s="54">
        <v>10</v>
      </c>
      <c r="B256" s="55" t="s">
        <v>724</v>
      </c>
      <c r="C256" s="55" t="s">
        <v>468</v>
      </c>
      <c r="D256" s="55" t="s">
        <v>133</v>
      </c>
      <c r="E256" t="s">
        <v>2507</v>
      </c>
    </row>
    <row r="257" spans="1:5" x14ac:dyDescent="0.25">
      <c r="A257" s="54">
        <v>172</v>
      </c>
      <c r="B257" s="55" t="s">
        <v>725</v>
      </c>
      <c r="C257" s="55" t="s">
        <v>468</v>
      </c>
      <c r="D257" s="55" t="s">
        <v>105</v>
      </c>
      <c r="E257" t="s">
        <v>2103</v>
      </c>
    </row>
    <row r="258" spans="1:5" x14ac:dyDescent="0.25">
      <c r="A258" s="54">
        <v>588</v>
      </c>
      <c r="B258" s="55" t="s">
        <v>726</v>
      </c>
      <c r="C258" s="55" t="s">
        <v>468</v>
      </c>
      <c r="D258" s="55" t="s">
        <v>105</v>
      </c>
      <c r="E258" t="s">
        <v>1841</v>
      </c>
    </row>
    <row r="259" spans="1:5" x14ac:dyDescent="0.25">
      <c r="A259" s="54">
        <v>661</v>
      </c>
      <c r="B259" s="55" t="s">
        <v>727</v>
      </c>
      <c r="C259" s="55" t="s">
        <v>468</v>
      </c>
      <c r="D259" s="55" t="s">
        <v>105</v>
      </c>
      <c r="E259" t="s">
        <v>1925</v>
      </c>
    </row>
    <row r="260" spans="1:5" x14ac:dyDescent="0.25">
      <c r="A260" s="54">
        <v>656</v>
      </c>
      <c r="B260" s="55" t="s">
        <v>728</v>
      </c>
      <c r="C260" s="55" t="s">
        <v>468</v>
      </c>
      <c r="D260" s="55" t="s">
        <v>105</v>
      </c>
      <c r="E260" t="s">
        <v>1782</v>
      </c>
    </row>
    <row r="261" spans="1:5" x14ac:dyDescent="0.25">
      <c r="A261" s="54">
        <v>655</v>
      </c>
      <c r="B261" s="55" t="s">
        <v>729</v>
      </c>
      <c r="C261" s="55" t="s">
        <v>468</v>
      </c>
      <c r="D261" s="55" t="s">
        <v>117</v>
      </c>
      <c r="E261" t="s">
        <v>2354</v>
      </c>
    </row>
    <row r="262" spans="1:5" x14ac:dyDescent="0.25">
      <c r="A262" s="54">
        <v>651</v>
      </c>
      <c r="B262" s="55" t="s">
        <v>730</v>
      </c>
      <c r="C262" s="55" t="s">
        <v>468</v>
      </c>
      <c r="D262" s="55" t="s">
        <v>111</v>
      </c>
      <c r="E262" t="s">
        <v>2456</v>
      </c>
    </row>
    <row r="263" spans="1:5" x14ac:dyDescent="0.25">
      <c r="A263" s="54">
        <v>650</v>
      </c>
      <c r="B263" s="55" t="s">
        <v>731</v>
      </c>
      <c r="C263" s="55" t="s">
        <v>468</v>
      </c>
      <c r="D263" s="55" t="s">
        <v>121</v>
      </c>
      <c r="E263" t="s">
        <v>2302</v>
      </c>
    </row>
    <row r="264" spans="1:5" x14ac:dyDescent="0.25">
      <c r="A264" s="54">
        <v>636</v>
      </c>
      <c r="B264" s="55" t="s">
        <v>732</v>
      </c>
      <c r="C264" s="55" t="s">
        <v>468</v>
      </c>
      <c r="D264" s="55" t="s">
        <v>105</v>
      </c>
      <c r="E264" t="s">
        <v>1828</v>
      </c>
    </row>
    <row r="265" spans="1:5" x14ac:dyDescent="0.25">
      <c r="A265" s="54">
        <v>629</v>
      </c>
      <c r="B265" s="55" t="s">
        <v>733</v>
      </c>
      <c r="C265" s="55" t="s">
        <v>468</v>
      </c>
      <c r="D265" s="55" t="s">
        <v>133</v>
      </c>
      <c r="E265" t="s">
        <v>2303</v>
      </c>
    </row>
    <row r="266" spans="1:5" x14ac:dyDescent="0.25">
      <c r="A266" s="54">
        <v>627</v>
      </c>
      <c r="B266" s="55" t="s">
        <v>734</v>
      </c>
      <c r="C266" s="55" t="s">
        <v>468</v>
      </c>
      <c r="D266" s="55" t="s">
        <v>105</v>
      </c>
      <c r="E266" t="s">
        <v>1826</v>
      </c>
    </row>
    <row r="267" spans="1:5" x14ac:dyDescent="0.25">
      <c r="A267" s="54">
        <v>623</v>
      </c>
      <c r="B267" s="55" t="s">
        <v>735</v>
      </c>
      <c r="C267" s="55" t="s">
        <v>468</v>
      </c>
      <c r="D267" s="55" t="s">
        <v>121</v>
      </c>
      <c r="E267" t="s">
        <v>1778</v>
      </c>
    </row>
    <row r="268" spans="1:5" x14ac:dyDescent="0.25">
      <c r="A268" s="54">
        <v>423</v>
      </c>
      <c r="B268" s="55" t="s">
        <v>736</v>
      </c>
      <c r="C268" s="55" t="s">
        <v>468</v>
      </c>
      <c r="D268" s="55" t="s">
        <v>591</v>
      </c>
      <c r="E268" t="s">
        <v>2076</v>
      </c>
    </row>
    <row r="269" spans="1:5" x14ac:dyDescent="0.25">
      <c r="A269" s="54">
        <v>600</v>
      </c>
      <c r="B269" s="55" t="s">
        <v>737</v>
      </c>
      <c r="C269" s="55" t="s">
        <v>468</v>
      </c>
      <c r="D269" s="55" t="s">
        <v>105</v>
      </c>
      <c r="E269" t="s">
        <v>1926</v>
      </c>
    </row>
    <row r="270" spans="1:5" x14ac:dyDescent="0.25">
      <c r="A270" s="54">
        <v>426</v>
      </c>
      <c r="B270" s="55" t="s">
        <v>738</v>
      </c>
      <c r="C270" s="55" t="s">
        <v>468</v>
      </c>
      <c r="D270" s="55" t="s">
        <v>121</v>
      </c>
      <c r="E270" t="s">
        <v>1690</v>
      </c>
    </row>
    <row r="271" spans="1:5" x14ac:dyDescent="0.25">
      <c r="A271" s="54">
        <v>571</v>
      </c>
      <c r="B271" s="55" t="s">
        <v>739</v>
      </c>
      <c r="C271" s="55" t="s">
        <v>468</v>
      </c>
      <c r="D271" s="55" t="s">
        <v>105</v>
      </c>
      <c r="E271" t="s">
        <v>2558</v>
      </c>
    </row>
    <row r="272" spans="1:5" x14ac:dyDescent="0.25">
      <c r="A272" s="54">
        <v>530</v>
      </c>
      <c r="B272" s="55" t="s">
        <v>740</v>
      </c>
      <c r="C272" s="55" t="s">
        <v>468</v>
      </c>
      <c r="D272" s="55" t="s">
        <v>131</v>
      </c>
      <c r="E272" t="s">
        <v>2123</v>
      </c>
    </row>
    <row r="273" spans="1:5" x14ac:dyDescent="0.25">
      <c r="A273" s="54">
        <v>521</v>
      </c>
      <c r="B273" s="55" t="s">
        <v>741</v>
      </c>
      <c r="C273" s="55" t="s">
        <v>468</v>
      </c>
      <c r="D273" s="55" t="s">
        <v>111</v>
      </c>
      <c r="E273" t="s">
        <v>2502</v>
      </c>
    </row>
    <row r="274" spans="1:5" x14ac:dyDescent="0.25">
      <c r="A274" s="54">
        <v>507</v>
      </c>
      <c r="B274" s="55" t="s">
        <v>742</v>
      </c>
      <c r="C274" s="55" t="s">
        <v>468</v>
      </c>
      <c r="D274" s="55" t="s">
        <v>111</v>
      </c>
      <c r="E274" t="s">
        <v>1704</v>
      </c>
    </row>
    <row r="275" spans="1:5" x14ac:dyDescent="0.25">
      <c r="A275" s="54">
        <v>504</v>
      </c>
      <c r="B275" s="55" t="s">
        <v>743</v>
      </c>
      <c r="C275" s="55" t="s">
        <v>468</v>
      </c>
      <c r="D275" s="55" t="s">
        <v>125</v>
      </c>
      <c r="E275" t="s">
        <v>2466</v>
      </c>
    </row>
    <row r="276" spans="1:5" x14ac:dyDescent="0.25">
      <c r="A276" s="54">
        <v>502</v>
      </c>
      <c r="B276" s="55" t="s">
        <v>744</v>
      </c>
      <c r="C276" s="55" t="s">
        <v>468</v>
      </c>
      <c r="D276" s="55" t="s">
        <v>137</v>
      </c>
      <c r="E276" t="s">
        <v>1773</v>
      </c>
    </row>
    <row r="277" spans="1:5" x14ac:dyDescent="0.25">
      <c r="A277" s="54">
        <v>480</v>
      </c>
      <c r="B277" s="55" t="s">
        <v>745</v>
      </c>
      <c r="C277" s="55" t="s">
        <v>468</v>
      </c>
      <c r="D277" s="55" t="s">
        <v>93</v>
      </c>
      <c r="E277" t="s">
        <v>2046</v>
      </c>
    </row>
    <row r="278" spans="1:5" x14ac:dyDescent="0.25">
      <c r="A278" s="54">
        <v>461</v>
      </c>
      <c r="B278" s="55" t="s">
        <v>746</v>
      </c>
      <c r="C278" s="55" t="s">
        <v>468</v>
      </c>
      <c r="D278" s="55" t="s">
        <v>131</v>
      </c>
      <c r="E278" t="s">
        <v>1972</v>
      </c>
    </row>
    <row r="279" spans="1:5" x14ac:dyDescent="0.25">
      <c r="A279" s="54">
        <v>433</v>
      </c>
      <c r="B279" s="55" t="s">
        <v>747</v>
      </c>
      <c r="C279" s="55" t="s">
        <v>468</v>
      </c>
      <c r="D279" s="55" t="s">
        <v>123</v>
      </c>
      <c r="E279" t="s">
        <v>1961</v>
      </c>
    </row>
    <row r="280" spans="1:5" x14ac:dyDescent="0.25">
      <c r="A280" s="54">
        <v>972</v>
      </c>
      <c r="B280" s="55" t="s">
        <v>748</v>
      </c>
      <c r="C280" s="55" t="s">
        <v>468</v>
      </c>
      <c r="D280" s="55" t="s">
        <v>137</v>
      </c>
      <c r="E280" t="s">
        <v>2216</v>
      </c>
    </row>
    <row r="281" spans="1:5" x14ac:dyDescent="0.25">
      <c r="A281" s="54">
        <v>619</v>
      </c>
      <c r="B281" s="55" t="s">
        <v>749</v>
      </c>
      <c r="C281" s="55" t="s">
        <v>468</v>
      </c>
      <c r="D281" s="55" t="s">
        <v>121</v>
      </c>
      <c r="E281" t="s">
        <v>2385</v>
      </c>
    </row>
    <row r="282" spans="1:5" x14ac:dyDescent="0.25">
      <c r="A282" s="54">
        <v>1124</v>
      </c>
      <c r="B282" s="55" t="s">
        <v>750</v>
      </c>
      <c r="C282" s="55" t="s">
        <v>468</v>
      </c>
      <c r="D282" s="55" t="s">
        <v>125</v>
      </c>
      <c r="E282" t="s">
        <v>1912</v>
      </c>
    </row>
    <row r="283" spans="1:5" x14ac:dyDescent="0.25">
      <c r="A283" s="54">
        <v>1152</v>
      </c>
      <c r="B283" s="55" t="s">
        <v>751</v>
      </c>
      <c r="C283" s="55" t="s">
        <v>468</v>
      </c>
      <c r="D283" s="55" t="s">
        <v>135</v>
      </c>
      <c r="E283" t="s">
        <v>1775</v>
      </c>
    </row>
    <row r="284" spans="1:5" x14ac:dyDescent="0.25">
      <c r="A284" s="54">
        <v>1150</v>
      </c>
      <c r="B284" s="55" t="s">
        <v>752</v>
      </c>
      <c r="C284" s="55" t="s">
        <v>468</v>
      </c>
      <c r="D284" s="55" t="s">
        <v>105</v>
      </c>
      <c r="E284" t="s">
        <v>2184</v>
      </c>
    </row>
    <row r="285" spans="1:5" x14ac:dyDescent="0.25">
      <c r="A285" s="54">
        <v>1146</v>
      </c>
      <c r="B285" s="55" t="s">
        <v>753</v>
      </c>
      <c r="C285" s="55" t="s">
        <v>468</v>
      </c>
      <c r="D285" s="55" t="s">
        <v>111</v>
      </c>
      <c r="E285" t="s">
        <v>2525</v>
      </c>
    </row>
    <row r="286" spans="1:5" x14ac:dyDescent="0.25">
      <c r="A286" s="54">
        <v>1141</v>
      </c>
      <c r="B286" s="55" t="s">
        <v>754</v>
      </c>
      <c r="C286" s="55" t="s">
        <v>468</v>
      </c>
      <c r="D286" s="55" t="s">
        <v>105</v>
      </c>
      <c r="E286" t="s">
        <v>1907</v>
      </c>
    </row>
    <row r="287" spans="1:5" x14ac:dyDescent="0.25">
      <c r="A287" s="54">
        <v>1140</v>
      </c>
      <c r="B287" s="55" t="s">
        <v>755</v>
      </c>
      <c r="C287" s="55" t="s">
        <v>468</v>
      </c>
      <c r="D287" s="55" t="s">
        <v>133</v>
      </c>
      <c r="E287" t="s">
        <v>2135</v>
      </c>
    </row>
    <row r="288" spans="1:5" x14ac:dyDescent="0.25">
      <c r="A288" s="54">
        <v>1139</v>
      </c>
      <c r="B288" s="55" t="s">
        <v>756</v>
      </c>
      <c r="C288" s="55" t="s">
        <v>468</v>
      </c>
      <c r="D288" s="55" t="s">
        <v>125</v>
      </c>
      <c r="E288" t="s">
        <v>2110</v>
      </c>
    </row>
    <row r="289" spans="1:5" x14ac:dyDescent="0.25">
      <c r="A289" s="54">
        <v>1138</v>
      </c>
      <c r="B289" s="55" t="s">
        <v>757</v>
      </c>
      <c r="C289" s="55" t="s">
        <v>468</v>
      </c>
      <c r="D289" s="55" t="s">
        <v>135</v>
      </c>
      <c r="E289" t="s">
        <v>1800</v>
      </c>
    </row>
    <row r="290" spans="1:5" x14ac:dyDescent="0.25">
      <c r="A290" s="54">
        <v>1137</v>
      </c>
      <c r="B290" s="55" t="s">
        <v>758</v>
      </c>
      <c r="C290" s="55" t="s">
        <v>468</v>
      </c>
      <c r="D290" s="55" t="s">
        <v>133</v>
      </c>
      <c r="E290" t="s">
        <v>2001</v>
      </c>
    </row>
    <row r="291" spans="1:5" x14ac:dyDescent="0.25">
      <c r="A291" s="54">
        <v>1133</v>
      </c>
      <c r="B291" s="55" t="s">
        <v>759</v>
      </c>
      <c r="C291" s="55" t="s">
        <v>468</v>
      </c>
      <c r="D291" s="55" t="s">
        <v>135</v>
      </c>
      <c r="E291" t="s">
        <v>1665</v>
      </c>
    </row>
    <row r="292" spans="1:5" x14ac:dyDescent="0.25">
      <c r="A292" s="54">
        <v>969</v>
      </c>
      <c r="B292" s="55" t="s">
        <v>760</v>
      </c>
      <c r="C292" s="55" t="s">
        <v>468</v>
      </c>
      <c r="D292" s="55" t="s">
        <v>105</v>
      </c>
      <c r="E292" t="s">
        <v>1820</v>
      </c>
    </row>
    <row r="293" spans="1:5" x14ac:dyDescent="0.25">
      <c r="A293" s="54">
        <v>1130</v>
      </c>
      <c r="B293" s="55" t="s">
        <v>761</v>
      </c>
      <c r="C293" s="55" t="s">
        <v>468</v>
      </c>
      <c r="D293" s="55" t="s">
        <v>107</v>
      </c>
      <c r="E293" t="s">
        <v>1786</v>
      </c>
    </row>
    <row r="294" spans="1:5" x14ac:dyDescent="0.25">
      <c r="A294" s="54">
        <v>1158</v>
      </c>
      <c r="B294" s="55" t="s">
        <v>762</v>
      </c>
      <c r="C294" s="55" t="s">
        <v>468</v>
      </c>
      <c r="D294" s="55" t="s">
        <v>135</v>
      </c>
      <c r="E294" t="s">
        <v>1785</v>
      </c>
    </row>
    <row r="295" spans="1:5" x14ac:dyDescent="0.25">
      <c r="A295" s="54">
        <v>1123</v>
      </c>
      <c r="B295" s="55" t="s">
        <v>763</v>
      </c>
      <c r="C295" s="55" t="s">
        <v>468</v>
      </c>
      <c r="D295" s="55" t="s">
        <v>107</v>
      </c>
      <c r="E295" t="s">
        <v>1784</v>
      </c>
    </row>
    <row r="296" spans="1:5" x14ac:dyDescent="0.25">
      <c r="A296" s="54">
        <v>1121</v>
      </c>
      <c r="B296" s="55" t="s">
        <v>764</v>
      </c>
      <c r="C296" s="55" t="s">
        <v>468</v>
      </c>
      <c r="D296" s="55" t="s">
        <v>107</v>
      </c>
      <c r="E296" t="s">
        <v>2705</v>
      </c>
    </row>
    <row r="297" spans="1:5" x14ac:dyDescent="0.25">
      <c r="A297" s="54">
        <v>1120</v>
      </c>
      <c r="B297" s="55" t="s">
        <v>765</v>
      </c>
      <c r="C297" s="55" t="s">
        <v>468</v>
      </c>
      <c r="D297" s="55" t="s">
        <v>107</v>
      </c>
      <c r="E297" t="s">
        <v>1981</v>
      </c>
    </row>
    <row r="298" spans="1:5" x14ac:dyDescent="0.25">
      <c r="A298" s="54">
        <v>1117</v>
      </c>
      <c r="B298" s="55" t="s">
        <v>766</v>
      </c>
      <c r="C298" s="55" t="s">
        <v>468</v>
      </c>
      <c r="D298" s="55" t="s">
        <v>111</v>
      </c>
      <c r="E298" t="s">
        <v>2368</v>
      </c>
    </row>
    <row r="299" spans="1:5" x14ac:dyDescent="0.25">
      <c r="A299" s="54">
        <v>1116</v>
      </c>
      <c r="B299" s="55" t="s">
        <v>767</v>
      </c>
      <c r="C299" s="55" t="s">
        <v>468</v>
      </c>
      <c r="D299" s="55" t="s">
        <v>111</v>
      </c>
      <c r="E299" t="s">
        <v>2680</v>
      </c>
    </row>
    <row r="300" spans="1:5" x14ac:dyDescent="0.25">
      <c r="A300" s="54">
        <v>1115</v>
      </c>
      <c r="B300" s="55" t="s">
        <v>768</v>
      </c>
      <c r="C300" s="55" t="s">
        <v>468</v>
      </c>
      <c r="D300" s="55" t="s">
        <v>105</v>
      </c>
      <c r="E300" t="s">
        <v>1664</v>
      </c>
    </row>
    <row r="301" spans="1:5" x14ac:dyDescent="0.25">
      <c r="A301" s="54">
        <v>1113</v>
      </c>
      <c r="B301" s="55" t="s">
        <v>769</v>
      </c>
      <c r="C301" s="55" t="s">
        <v>468</v>
      </c>
      <c r="D301" s="55" t="s">
        <v>131</v>
      </c>
      <c r="E301" t="s">
        <v>2441</v>
      </c>
    </row>
    <row r="302" spans="1:5" x14ac:dyDescent="0.25">
      <c r="A302" s="54">
        <v>1109</v>
      </c>
      <c r="B302" s="55" t="s">
        <v>770</v>
      </c>
      <c r="C302" s="55" t="s">
        <v>468</v>
      </c>
      <c r="D302" s="55" t="s">
        <v>103</v>
      </c>
      <c r="E302" t="s">
        <v>1728</v>
      </c>
    </row>
    <row r="303" spans="1:5" x14ac:dyDescent="0.25">
      <c r="A303" s="54">
        <v>1108</v>
      </c>
      <c r="B303" s="55" t="s">
        <v>771</v>
      </c>
      <c r="C303" s="55" t="s">
        <v>468</v>
      </c>
      <c r="D303" s="55" t="s">
        <v>107</v>
      </c>
      <c r="E303" t="s">
        <v>2427</v>
      </c>
    </row>
    <row r="304" spans="1:5" x14ac:dyDescent="0.25">
      <c r="A304" s="54">
        <v>1132</v>
      </c>
      <c r="B304" s="55" t="s">
        <v>772</v>
      </c>
      <c r="C304" s="55" t="s">
        <v>468</v>
      </c>
      <c r="D304" s="55" t="s">
        <v>91</v>
      </c>
      <c r="E304" t="s">
        <v>1884</v>
      </c>
    </row>
    <row r="305" spans="1:5" x14ac:dyDescent="0.25">
      <c r="A305" s="54">
        <v>1191</v>
      </c>
      <c r="B305" s="55" t="s">
        <v>773</v>
      </c>
      <c r="C305" s="55" t="s">
        <v>468</v>
      </c>
      <c r="D305" s="55" t="s">
        <v>107</v>
      </c>
      <c r="E305" t="s">
        <v>1967</v>
      </c>
    </row>
    <row r="306" spans="1:5" x14ac:dyDescent="0.25">
      <c r="A306" s="54">
        <v>1206</v>
      </c>
      <c r="B306" s="55" t="s">
        <v>774</v>
      </c>
      <c r="C306" s="55" t="s">
        <v>468</v>
      </c>
      <c r="D306" s="55" t="s">
        <v>133</v>
      </c>
      <c r="E306" t="s">
        <v>2619</v>
      </c>
    </row>
    <row r="307" spans="1:5" x14ac:dyDescent="0.25">
      <c r="A307" s="54">
        <v>1205</v>
      </c>
      <c r="B307" s="55" t="s">
        <v>775</v>
      </c>
      <c r="C307" s="55" t="s">
        <v>468</v>
      </c>
      <c r="D307" s="55" t="s">
        <v>135</v>
      </c>
      <c r="E307" t="s">
        <v>1939</v>
      </c>
    </row>
    <row r="308" spans="1:5" x14ac:dyDescent="0.25">
      <c r="A308" s="54">
        <v>1203</v>
      </c>
      <c r="B308" s="55" t="s">
        <v>776</v>
      </c>
      <c r="C308" s="55" t="s">
        <v>468</v>
      </c>
      <c r="D308" s="55" t="s">
        <v>107</v>
      </c>
      <c r="E308" t="s">
        <v>2298</v>
      </c>
    </row>
    <row r="309" spans="1:5" x14ac:dyDescent="0.25">
      <c r="A309" s="54">
        <v>1202</v>
      </c>
      <c r="B309" s="55" t="s">
        <v>777</v>
      </c>
      <c r="C309" s="55" t="s">
        <v>468</v>
      </c>
      <c r="D309" s="55" t="s">
        <v>135</v>
      </c>
      <c r="E309" t="s">
        <v>1713</v>
      </c>
    </row>
    <row r="310" spans="1:5" x14ac:dyDescent="0.25">
      <c r="A310" s="54">
        <v>1199</v>
      </c>
      <c r="B310" s="55" t="s">
        <v>778</v>
      </c>
      <c r="C310" s="55" t="s">
        <v>468</v>
      </c>
      <c r="D310" s="55" t="s">
        <v>107</v>
      </c>
      <c r="E310" t="s">
        <v>2151</v>
      </c>
    </row>
    <row r="311" spans="1:5" x14ac:dyDescent="0.25">
      <c r="A311" s="54">
        <v>1954</v>
      </c>
      <c r="B311" s="55" t="s">
        <v>779</v>
      </c>
      <c r="C311" s="55" t="s">
        <v>468</v>
      </c>
      <c r="D311" s="55" t="s">
        <v>133</v>
      </c>
      <c r="E311" t="s">
        <v>2537</v>
      </c>
    </row>
    <row r="312" spans="1:5" x14ac:dyDescent="0.25">
      <c r="A312" s="54">
        <v>1197</v>
      </c>
      <c r="B312" s="55" t="s">
        <v>780</v>
      </c>
      <c r="C312" s="55" t="s">
        <v>468</v>
      </c>
      <c r="D312" s="55" t="s">
        <v>125</v>
      </c>
      <c r="E312" t="s">
        <v>2088</v>
      </c>
    </row>
    <row r="313" spans="1:5" x14ac:dyDescent="0.25">
      <c r="A313" s="54">
        <v>1752</v>
      </c>
      <c r="B313" s="55" t="s">
        <v>781</v>
      </c>
      <c r="C313" s="55" t="s">
        <v>468</v>
      </c>
      <c r="D313" s="55" t="s">
        <v>131</v>
      </c>
      <c r="E313" t="s">
        <v>2484</v>
      </c>
    </row>
    <row r="314" spans="1:5" x14ac:dyDescent="0.25">
      <c r="A314" s="54">
        <v>1195</v>
      </c>
      <c r="B314" s="55" t="s">
        <v>782</v>
      </c>
      <c r="C314" s="55" t="s">
        <v>468</v>
      </c>
      <c r="D314" s="55" t="s">
        <v>133</v>
      </c>
      <c r="E314" t="s">
        <v>1966</v>
      </c>
    </row>
    <row r="315" spans="1:5" x14ac:dyDescent="0.25">
      <c r="A315" s="54">
        <v>1154</v>
      </c>
      <c r="B315" s="55" t="s">
        <v>783</v>
      </c>
      <c r="C315" s="55" t="s">
        <v>468</v>
      </c>
      <c r="D315" s="55" t="s">
        <v>107</v>
      </c>
      <c r="E315" t="s">
        <v>1993</v>
      </c>
    </row>
    <row r="316" spans="1:5" x14ac:dyDescent="0.25">
      <c r="A316" s="54">
        <v>1193</v>
      </c>
      <c r="B316" s="55" t="s">
        <v>784</v>
      </c>
      <c r="C316" s="55" t="s">
        <v>468</v>
      </c>
      <c r="D316" s="55" t="s">
        <v>135</v>
      </c>
      <c r="E316" t="s">
        <v>1703</v>
      </c>
    </row>
    <row r="317" spans="1:5" x14ac:dyDescent="0.25">
      <c r="A317" s="54">
        <v>1155</v>
      </c>
      <c r="B317" s="55" t="s">
        <v>785</v>
      </c>
      <c r="C317" s="55" t="s">
        <v>468</v>
      </c>
      <c r="D317" s="55" t="s">
        <v>107</v>
      </c>
      <c r="E317" t="s">
        <v>1984</v>
      </c>
    </row>
    <row r="318" spans="1:5" x14ac:dyDescent="0.25">
      <c r="A318" s="54">
        <v>1189</v>
      </c>
      <c r="B318" s="55" t="s">
        <v>786</v>
      </c>
      <c r="C318" s="55" t="s">
        <v>468</v>
      </c>
      <c r="D318" s="55" t="s">
        <v>107</v>
      </c>
      <c r="E318" t="s">
        <v>1874</v>
      </c>
    </row>
    <row r="319" spans="1:5" x14ac:dyDescent="0.25">
      <c r="A319" s="54">
        <v>1187</v>
      </c>
      <c r="B319" s="55" t="s">
        <v>787</v>
      </c>
      <c r="C319" s="55" t="s">
        <v>468</v>
      </c>
      <c r="D319" s="55" t="s">
        <v>111</v>
      </c>
      <c r="E319" t="s">
        <v>1711</v>
      </c>
    </row>
    <row r="320" spans="1:5" x14ac:dyDescent="0.25">
      <c r="A320" s="54">
        <v>1185</v>
      </c>
      <c r="B320" s="55" t="s">
        <v>788</v>
      </c>
      <c r="C320" s="55" t="s">
        <v>468</v>
      </c>
      <c r="D320" s="55" t="s">
        <v>135</v>
      </c>
      <c r="E320" t="s">
        <v>2578</v>
      </c>
    </row>
    <row r="321" spans="1:5" x14ac:dyDescent="0.25">
      <c r="A321" s="54">
        <v>1183</v>
      </c>
      <c r="B321" s="55" t="s">
        <v>789</v>
      </c>
      <c r="C321" s="55" t="s">
        <v>468</v>
      </c>
      <c r="D321" s="55" t="s">
        <v>107</v>
      </c>
      <c r="E321" t="s">
        <v>2002</v>
      </c>
    </row>
    <row r="322" spans="1:5" x14ac:dyDescent="0.25">
      <c r="A322" s="54">
        <v>1182</v>
      </c>
      <c r="B322" s="55" t="s">
        <v>790</v>
      </c>
      <c r="C322" s="55" t="s">
        <v>468</v>
      </c>
      <c r="D322" s="55" t="s">
        <v>107</v>
      </c>
      <c r="E322" t="s">
        <v>2362</v>
      </c>
    </row>
    <row r="323" spans="1:5" x14ac:dyDescent="0.25">
      <c r="A323" s="54">
        <v>1174</v>
      </c>
      <c r="B323" s="55" t="s">
        <v>791</v>
      </c>
      <c r="C323" s="55" t="s">
        <v>468</v>
      </c>
      <c r="D323" s="55" t="s">
        <v>91</v>
      </c>
      <c r="E323" t="s">
        <v>1791</v>
      </c>
    </row>
    <row r="324" spans="1:5" x14ac:dyDescent="0.25">
      <c r="A324" s="54">
        <v>1173</v>
      </c>
      <c r="B324" s="55" t="s">
        <v>792</v>
      </c>
      <c r="C324" s="55" t="s">
        <v>468</v>
      </c>
      <c r="D324" s="55" t="s">
        <v>111</v>
      </c>
      <c r="E324" t="s">
        <v>2418</v>
      </c>
    </row>
    <row r="325" spans="1:5" x14ac:dyDescent="0.25">
      <c r="A325" s="54">
        <v>1170</v>
      </c>
      <c r="B325" s="55" t="s">
        <v>793</v>
      </c>
      <c r="C325" s="55" t="s">
        <v>468</v>
      </c>
      <c r="D325" s="55" t="s">
        <v>105</v>
      </c>
      <c r="E325" t="s">
        <v>2637</v>
      </c>
    </row>
    <row r="326" spans="1:5" x14ac:dyDescent="0.25">
      <c r="A326" s="54">
        <v>1169</v>
      </c>
      <c r="B326" s="55" t="s">
        <v>794</v>
      </c>
      <c r="C326" s="55" t="s">
        <v>468</v>
      </c>
      <c r="D326" s="55" t="s">
        <v>111</v>
      </c>
      <c r="E326" t="s">
        <v>2498</v>
      </c>
    </row>
    <row r="327" spans="1:5" x14ac:dyDescent="0.25">
      <c r="A327" s="54">
        <v>1100</v>
      </c>
      <c r="B327" s="55" t="s">
        <v>795</v>
      </c>
      <c r="C327" s="55" t="s">
        <v>468</v>
      </c>
      <c r="D327" s="55" t="s">
        <v>111</v>
      </c>
      <c r="E327" t="s">
        <v>2500</v>
      </c>
    </row>
    <row r="328" spans="1:5" x14ac:dyDescent="0.25">
      <c r="A328" s="54">
        <v>1194</v>
      </c>
      <c r="B328" s="55" t="s">
        <v>796</v>
      </c>
      <c r="C328" s="55" t="s">
        <v>468</v>
      </c>
      <c r="D328" s="55" t="s">
        <v>135</v>
      </c>
      <c r="E328" t="s">
        <v>1739</v>
      </c>
    </row>
    <row r="329" spans="1:5" x14ac:dyDescent="0.25">
      <c r="A329" s="54">
        <v>996</v>
      </c>
      <c r="B329" s="55" t="s">
        <v>797</v>
      </c>
      <c r="C329" s="55" t="s">
        <v>468</v>
      </c>
      <c r="D329" s="55" t="s">
        <v>107</v>
      </c>
      <c r="E329" t="s">
        <v>2273</v>
      </c>
    </row>
    <row r="330" spans="1:5" x14ac:dyDescent="0.25">
      <c r="A330" s="54">
        <v>1102</v>
      </c>
      <c r="B330" s="55" t="s">
        <v>798</v>
      </c>
      <c r="C330" s="55" t="s">
        <v>468</v>
      </c>
      <c r="D330" s="55" t="s">
        <v>107</v>
      </c>
      <c r="E330" t="s">
        <v>1774</v>
      </c>
    </row>
    <row r="331" spans="1:5" x14ac:dyDescent="0.25">
      <c r="A331" s="54">
        <v>1023</v>
      </c>
      <c r="B331" s="55" t="s">
        <v>799</v>
      </c>
      <c r="C331" s="55" t="s">
        <v>468</v>
      </c>
      <c r="D331" s="55" t="s">
        <v>107</v>
      </c>
      <c r="E331" t="s">
        <v>2549</v>
      </c>
    </row>
    <row r="332" spans="1:5" x14ac:dyDescent="0.25">
      <c r="A332" s="54">
        <v>1022</v>
      </c>
      <c r="B332" s="55" t="s">
        <v>800</v>
      </c>
      <c r="C332" s="55" t="s">
        <v>468</v>
      </c>
      <c r="D332" s="55" t="s">
        <v>133</v>
      </c>
      <c r="E332" t="s">
        <v>2555</v>
      </c>
    </row>
    <row r="333" spans="1:5" x14ac:dyDescent="0.25">
      <c r="A333" s="54">
        <v>1018</v>
      </c>
      <c r="B333" s="55" t="s">
        <v>801</v>
      </c>
      <c r="C333" s="55" t="s">
        <v>468</v>
      </c>
      <c r="D333" s="55" t="s">
        <v>107</v>
      </c>
      <c r="E333" t="s">
        <v>1970</v>
      </c>
    </row>
    <row r="334" spans="1:5" x14ac:dyDescent="0.25">
      <c r="A334" s="54">
        <v>1015</v>
      </c>
      <c r="B334" s="55" t="s">
        <v>802</v>
      </c>
      <c r="C334" s="55" t="s">
        <v>468</v>
      </c>
      <c r="D334" s="55" t="s">
        <v>107</v>
      </c>
      <c r="E334" t="s">
        <v>2652</v>
      </c>
    </row>
    <row r="335" spans="1:5" x14ac:dyDescent="0.25">
      <c r="A335" s="54">
        <v>1012</v>
      </c>
      <c r="B335" s="55" t="s">
        <v>803</v>
      </c>
      <c r="C335" s="55" t="s">
        <v>468</v>
      </c>
      <c r="D335" s="55" t="s">
        <v>107</v>
      </c>
      <c r="E335" t="s">
        <v>1864</v>
      </c>
    </row>
    <row r="336" spans="1:5" x14ac:dyDescent="0.25">
      <c r="A336" s="54">
        <v>1007</v>
      </c>
      <c r="B336" s="55" t="s">
        <v>804</v>
      </c>
      <c r="C336" s="55" t="s">
        <v>468</v>
      </c>
      <c r="D336" s="55" t="s">
        <v>133</v>
      </c>
      <c r="E336" t="s">
        <v>2597</v>
      </c>
    </row>
    <row r="337" spans="1:5" x14ac:dyDescent="0.25">
      <c r="A337" s="54">
        <v>1004</v>
      </c>
      <c r="B337" s="55" t="s">
        <v>805</v>
      </c>
      <c r="C337" s="55" t="s">
        <v>468</v>
      </c>
      <c r="D337" s="55" t="s">
        <v>107</v>
      </c>
      <c r="E337" t="s">
        <v>2417</v>
      </c>
    </row>
    <row r="338" spans="1:5" x14ac:dyDescent="0.25">
      <c r="A338" s="54">
        <v>1002</v>
      </c>
      <c r="B338" s="55" t="s">
        <v>806</v>
      </c>
      <c r="C338" s="55" t="s">
        <v>468</v>
      </c>
      <c r="D338" s="55" t="s">
        <v>111</v>
      </c>
      <c r="E338" t="s">
        <v>2503</v>
      </c>
    </row>
    <row r="339" spans="1:5" x14ac:dyDescent="0.25">
      <c r="A339" s="54">
        <v>1025</v>
      </c>
      <c r="B339" s="55" t="s">
        <v>807</v>
      </c>
      <c r="C339" s="55" t="s">
        <v>468</v>
      </c>
      <c r="D339" s="55" t="s">
        <v>107</v>
      </c>
      <c r="E339" t="s">
        <v>1831</v>
      </c>
    </row>
    <row r="340" spans="1:5" x14ac:dyDescent="0.25">
      <c r="A340" s="54">
        <v>997</v>
      </c>
      <c r="B340" s="55" t="s">
        <v>808</v>
      </c>
      <c r="C340" s="55" t="s">
        <v>468</v>
      </c>
      <c r="D340" s="55" t="s">
        <v>107</v>
      </c>
      <c r="E340" t="s">
        <v>2651</v>
      </c>
    </row>
    <row r="341" spans="1:5" x14ac:dyDescent="0.25">
      <c r="A341" s="54">
        <v>1029</v>
      </c>
      <c r="B341" s="55" t="s">
        <v>809</v>
      </c>
      <c r="C341" s="55" t="s">
        <v>468</v>
      </c>
      <c r="D341" s="55" t="s">
        <v>107</v>
      </c>
      <c r="E341" t="s">
        <v>2293</v>
      </c>
    </row>
    <row r="342" spans="1:5" x14ac:dyDescent="0.25">
      <c r="A342" s="54">
        <v>995</v>
      </c>
      <c r="B342" s="55" t="s">
        <v>810</v>
      </c>
      <c r="C342" s="55" t="s">
        <v>468</v>
      </c>
      <c r="D342" s="55" t="s">
        <v>107</v>
      </c>
      <c r="E342" t="s">
        <v>2006</v>
      </c>
    </row>
    <row r="343" spans="1:5" x14ac:dyDescent="0.25">
      <c r="A343" s="54">
        <v>993</v>
      </c>
      <c r="B343" s="55" t="s">
        <v>811</v>
      </c>
      <c r="C343" s="55" t="s">
        <v>468</v>
      </c>
      <c r="D343" s="55" t="s">
        <v>105</v>
      </c>
      <c r="E343" t="s">
        <v>1822</v>
      </c>
    </row>
    <row r="344" spans="1:5" x14ac:dyDescent="0.25">
      <c r="A344" s="54">
        <v>992</v>
      </c>
      <c r="B344" s="55" t="s">
        <v>812</v>
      </c>
      <c r="C344" s="55" t="s">
        <v>468</v>
      </c>
      <c r="D344" s="55" t="s">
        <v>107</v>
      </c>
      <c r="E344" t="s">
        <v>2155</v>
      </c>
    </row>
    <row r="345" spans="1:5" x14ac:dyDescent="0.25">
      <c r="A345" s="54">
        <v>991</v>
      </c>
      <c r="B345" s="55" t="s">
        <v>813</v>
      </c>
      <c r="C345" s="55" t="s">
        <v>468</v>
      </c>
      <c r="D345" s="55" t="s">
        <v>105</v>
      </c>
      <c r="E345" t="s">
        <v>2314</v>
      </c>
    </row>
    <row r="346" spans="1:5" x14ac:dyDescent="0.25">
      <c r="A346" s="54">
        <v>988</v>
      </c>
      <c r="B346" s="55" t="s">
        <v>814</v>
      </c>
      <c r="C346" s="55" t="s">
        <v>468</v>
      </c>
      <c r="D346" s="55" t="s">
        <v>591</v>
      </c>
      <c r="E346" t="s">
        <v>2075</v>
      </c>
    </row>
    <row r="347" spans="1:5" x14ac:dyDescent="0.25">
      <c r="A347" s="54">
        <v>987</v>
      </c>
      <c r="B347" s="55" t="s">
        <v>815</v>
      </c>
      <c r="C347" s="55" t="s">
        <v>468</v>
      </c>
      <c r="D347" s="55" t="s">
        <v>105</v>
      </c>
      <c r="E347" t="s">
        <v>1863</v>
      </c>
    </row>
    <row r="348" spans="1:5" x14ac:dyDescent="0.25">
      <c r="A348" s="54">
        <v>982</v>
      </c>
      <c r="B348" s="55" t="s">
        <v>816</v>
      </c>
      <c r="C348" s="55" t="s">
        <v>468</v>
      </c>
      <c r="D348" s="55" t="s">
        <v>107</v>
      </c>
      <c r="E348" t="s">
        <v>2207</v>
      </c>
    </row>
    <row r="349" spans="1:5" x14ac:dyDescent="0.25">
      <c r="A349" s="54">
        <v>977</v>
      </c>
      <c r="B349" s="55" t="s">
        <v>817</v>
      </c>
      <c r="C349" s="55" t="s">
        <v>468</v>
      </c>
      <c r="D349" s="55" t="s">
        <v>131</v>
      </c>
      <c r="E349" t="s">
        <v>2475</v>
      </c>
    </row>
    <row r="350" spans="1:5" x14ac:dyDescent="0.25">
      <c r="A350" s="54">
        <v>973</v>
      </c>
      <c r="B350" s="55" t="s">
        <v>818</v>
      </c>
      <c r="C350" s="55" t="s">
        <v>468</v>
      </c>
      <c r="D350" s="55" t="s">
        <v>131</v>
      </c>
      <c r="E350" t="s">
        <v>2115</v>
      </c>
    </row>
    <row r="351" spans="1:5" x14ac:dyDescent="0.25">
      <c r="A351" s="54">
        <v>1209</v>
      </c>
      <c r="B351" s="55" t="s">
        <v>819</v>
      </c>
      <c r="C351" s="55" t="s">
        <v>468</v>
      </c>
      <c r="D351" s="55" t="s">
        <v>133</v>
      </c>
      <c r="E351" t="s">
        <v>2043</v>
      </c>
    </row>
    <row r="352" spans="1:5" x14ac:dyDescent="0.25">
      <c r="A352" s="54">
        <v>1000</v>
      </c>
      <c r="B352" s="55" t="s">
        <v>820</v>
      </c>
      <c r="C352" s="55" t="s">
        <v>468</v>
      </c>
      <c r="D352" s="55" t="s">
        <v>111</v>
      </c>
      <c r="E352" t="s">
        <v>2205</v>
      </c>
    </row>
    <row r="353" spans="1:5" x14ac:dyDescent="0.25">
      <c r="A353" s="54">
        <v>1068</v>
      </c>
      <c r="B353" s="55" t="s">
        <v>821</v>
      </c>
      <c r="C353" s="55" t="s">
        <v>468</v>
      </c>
      <c r="D353" s="55" t="s">
        <v>111</v>
      </c>
      <c r="E353" t="s">
        <v>2540</v>
      </c>
    </row>
    <row r="354" spans="1:5" x14ac:dyDescent="0.25">
      <c r="A354" s="54">
        <v>970</v>
      </c>
      <c r="B354" s="55" t="s">
        <v>822</v>
      </c>
      <c r="C354" s="55" t="s">
        <v>468</v>
      </c>
      <c r="D354" s="55" t="s">
        <v>107</v>
      </c>
      <c r="E354" t="s">
        <v>1827</v>
      </c>
    </row>
    <row r="355" spans="1:5" x14ac:dyDescent="0.25">
      <c r="A355" s="54">
        <v>1098</v>
      </c>
      <c r="B355" s="55" t="s">
        <v>823</v>
      </c>
      <c r="C355" s="55" t="s">
        <v>468</v>
      </c>
      <c r="D355" s="55" t="s">
        <v>113</v>
      </c>
      <c r="E355" t="s">
        <v>1742</v>
      </c>
    </row>
    <row r="356" spans="1:5" x14ac:dyDescent="0.25">
      <c r="A356" s="54">
        <v>1096</v>
      </c>
      <c r="B356" s="55" t="s">
        <v>824</v>
      </c>
      <c r="C356" s="55" t="s">
        <v>468</v>
      </c>
      <c r="D356" s="55" t="s">
        <v>125</v>
      </c>
      <c r="E356" t="s">
        <v>2037</v>
      </c>
    </row>
    <row r="357" spans="1:5" x14ac:dyDescent="0.25">
      <c r="A357" s="54">
        <v>1095</v>
      </c>
      <c r="B357" s="55" t="s">
        <v>825</v>
      </c>
      <c r="C357" s="55" t="s">
        <v>468</v>
      </c>
      <c r="D357" s="55" t="s">
        <v>107</v>
      </c>
      <c r="E357" t="s">
        <v>1803</v>
      </c>
    </row>
    <row r="358" spans="1:5" x14ac:dyDescent="0.25">
      <c r="A358" s="54">
        <v>1093</v>
      </c>
      <c r="B358" s="55" t="s">
        <v>826</v>
      </c>
      <c r="C358" s="55" t="s">
        <v>468</v>
      </c>
      <c r="D358" s="55" t="s">
        <v>135</v>
      </c>
      <c r="E358" t="s">
        <v>2045</v>
      </c>
    </row>
    <row r="359" spans="1:5" x14ac:dyDescent="0.25">
      <c r="A359" s="54">
        <v>1091</v>
      </c>
      <c r="B359" s="55" t="s">
        <v>827</v>
      </c>
      <c r="C359" s="55" t="s">
        <v>468</v>
      </c>
      <c r="D359" s="55" t="s">
        <v>107</v>
      </c>
      <c r="E359" t="s">
        <v>2697</v>
      </c>
    </row>
    <row r="360" spans="1:5" x14ac:dyDescent="0.25">
      <c r="A360" s="54">
        <v>1090</v>
      </c>
      <c r="B360" s="55" t="s">
        <v>828</v>
      </c>
      <c r="C360" s="55" t="s">
        <v>468</v>
      </c>
      <c r="D360" s="55" t="s">
        <v>131</v>
      </c>
      <c r="E360" t="s">
        <v>2211</v>
      </c>
    </row>
    <row r="361" spans="1:5" x14ac:dyDescent="0.25">
      <c r="A361" s="54">
        <v>1085</v>
      </c>
      <c r="B361" s="55" t="s">
        <v>829</v>
      </c>
      <c r="C361" s="55" t="s">
        <v>468</v>
      </c>
      <c r="D361" s="55" t="s">
        <v>135</v>
      </c>
      <c r="E361" t="s">
        <v>2374</v>
      </c>
    </row>
    <row r="362" spans="1:5" x14ac:dyDescent="0.25">
      <c r="A362" s="54">
        <v>1084</v>
      </c>
      <c r="B362" s="55" t="s">
        <v>830</v>
      </c>
      <c r="C362" s="55" t="s">
        <v>468</v>
      </c>
      <c r="D362" s="55" t="s">
        <v>107</v>
      </c>
      <c r="E362" t="s">
        <v>1999</v>
      </c>
    </row>
    <row r="363" spans="1:5" x14ac:dyDescent="0.25">
      <c r="A363" s="54">
        <v>1024</v>
      </c>
      <c r="B363" s="55" t="s">
        <v>831</v>
      </c>
      <c r="C363" s="55" t="s">
        <v>468</v>
      </c>
      <c r="D363" s="55" t="s">
        <v>107</v>
      </c>
      <c r="E363" t="s">
        <v>1992</v>
      </c>
    </row>
    <row r="364" spans="1:5" x14ac:dyDescent="0.25">
      <c r="A364" s="54">
        <v>1073</v>
      </c>
      <c r="B364" s="55" t="s">
        <v>832</v>
      </c>
      <c r="C364" s="55" t="s">
        <v>468</v>
      </c>
      <c r="D364" s="55" t="s">
        <v>91</v>
      </c>
      <c r="E364" t="s">
        <v>2029</v>
      </c>
    </row>
    <row r="365" spans="1:5" x14ac:dyDescent="0.25">
      <c r="A365" s="54">
        <v>1101</v>
      </c>
      <c r="B365" s="55" t="s">
        <v>833</v>
      </c>
      <c r="C365" s="55" t="s">
        <v>468</v>
      </c>
      <c r="D365" s="55" t="s">
        <v>107</v>
      </c>
      <c r="E365" t="s">
        <v>1771</v>
      </c>
    </row>
    <row r="366" spans="1:5" x14ac:dyDescent="0.25">
      <c r="A366" s="54">
        <v>1067</v>
      </c>
      <c r="B366" s="55" t="s">
        <v>834</v>
      </c>
      <c r="C366" s="55" t="s">
        <v>468</v>
      </c>
      <c r="D366" s="55" t="s">
        <v>111</v>
      </c>
      <c r="E366" t="s">
        <v>2682</v>
      </c>
    </row>
    <row r="367" spans="1:5" x14ac:dyDescent="0.25">
      <c r="A367" s="54">
        <v>1066</v>
      </c>
      <c r="B367" s="55" t="s">
        <v>835</v>
      </c>
      <c r="C367" s="55" t="s">
        <v>468</v>
      </c>
      <c r="D367" s="55" t="s">
        <v>133</v>
      </c>
      <c r="E367" t="s">
        <v>2702</v>
      </c>
    </row>
    <row r="368" spans="1:5" x14ac:dyDescent="0.25">
      <c r="A368" s="54">
        <v>1063</v>
      </c>
      <c r="B368" s="55" t="s">
        <v>836</v>
      </c>
      <c r="C368" s="55" t="s">
        <v>468</v>
      </c>
      <c r="D368" s="55" t="s">
        <v>107</v>
      </c>
      <c r="E368" t="s">
        <v>2688</v>
      </c>
    </row>
    <row r="369" spans="1:5" x14ac:dyDescent="0.25">
      <c r="A369" s="54">
        <v>1059</v>
      </c>
      <c r="B369" s="55" t="s">
        <v>837</v>
      </c>
      <c r="C369" s="55" t="s">
        <v>468</v>
      </c>
      <c r="D369" s="55" t="s">
        <v>133</v>
      </c>
      <c r="E369" t="s">
        <v>2661</v>
      </c>
    </row>
    <row r="370" spans="1:5" x14ac:dyDescent="0.25">
      <c r="A370" s="54">
        <v>1054</v>
      </c>
      <c r="B370" s="55" t="s">
        <v>838</v>
      </c>
      <c r="C370" s="55" t="s">
        <v>468</v>
      </c>
      <c r="D370" s="55" t="s">
        <v>111</v>
      </c>
      <c r="E370" t="s">
        <v>2692</v>
      </c>
    </row>
    <row r="371" spans="1:5" x14ac:dyDescent="0.25">
      <c r="A371" s="54">
        <v>1053</v>
      </c>
      <c r="B371" s="55" t="s">
        <v>839</v>
      </c>
      <c r="C371" s="55" t="s">
        <v>468</v>
      </c>
      <c r="D371" s="55" t="s">
        <v>111</v>
      </c>
      <c r="E371" t="s">
        <v>2681</v>
      </c>
    </row>
    <row r="372" spans="1:5" x14ac:dyDescent="0.25">
      <c r="A372" s="54">
        <v>1052</v>
      </c>
      <c r="B372" s="55" t="s">
        <v>840</v>
      </c>
      <c r="C372" s="55" t="s">
        <v>468</v>
      </c>
      <c r="D372" s="55" t="s">
        <v>131</v>
      </c>
      <c r="E372" t="s">
        <v>2125</v>
      </c>
    </row>
    <row r="373" spans="1:5" x14ac:dyDescent="0.25">
      <c r="A373" s="54">
        <v>1046</v>
      </c>
      <c r="B373" s="55" t="s">
        <v>841</v>
      </c>
      <c r="C373" s="55" t="s">
        <v>468</v>
      </c>
      <c r="D373" s="55" t="s">
        <v>121</v>
      </c>
      <c r="E373" t="s">
        <v>2081</v>
      </c>
    </row>
    <row r="374" spans="1:5" x14ac:dyDescent="0.25">
      <c r="A374" s="54">
        <v>1033</v>
      </c>
      <c r="B374" s="55" t="s">
        <v>842</v>
      </c>
      <c r="C374" s="55" t="s">
        <v>468</v>
      </c>
      <c r="D374" s="55" t="s">
        <v>107</v>
      </c>
      <c r="E374" t="s">
        <v>2106</v>
      </c>
    </row>
    <row r="375" spans="1:5" x14ac:dyDescent="0.25">
      <c r="A375" s="54">
        <v>1032</v>
      </c>
      <c r="B375" s="55" t="s">
        <v>843</v>
      </c>
      <c r="C375" s="55" t="s">
        <v>468</v>
      </c>
      <c r="D375" s="55" t="s">
        <v>133</v>
      </c>
      <c r="E375" t="s">
        <v>2512</v>
      </c>
    </row>
    <row r="376" spans="1:5" x14ac:dyDescent="0.25">
      <c r="A376" s="54">
        <v>1081</v>
      </c>
      <c r="B376" s="55" t="s">
        <v>844</v>
      </c>
      <c r="C376" s="55" t="s">
        <v>468</v>
      </c>
      <c r="D376" s="55" t="s">
        <v>133</v>
      </c>
      <c r="E376" t="s">
        <v>1685</v>
      </c>
    </row>
    <row r="377" spans="1:5" x14ac:dyDescent="0.25">
      <c r="A377" s="54">
        <v>2125</v>
      </c>
      <c r="B377" s="55" t="s">
        <v>845</v>
      </c>
      <c r="C377" s="55" t="s">
        <v>468</v>
      </c>
      <c r="D377" s="55" t="s">
        <v>125</v>
      </c>
      <c r="E377" t="s">
        <v>1995</v>
      </c>
    </row>
    <row r="378" spans="1:5" x14ac:dyDescent="0.25">
      <c r="A378" s="54">
        <v>2261</v>
      </c>
      <c r="B378" s="55" t="s">
        <v>846</v>
      </c>
      <c r="C378" s="55" t="s">
        <v>468</v>
      </c>
      <c r="D378" s="55" t="s">
        <v>113</v>
      </c>
      <c r="E378" t="s">
        <v>2033</v>
      </c>
    </row>
    <row r="379" spans="1:5" x14ac:dyDescent="0.25">
      <c r="A379" s="54">
        <v>2257</v>
      </c>
      <c r="B379" s="55" t="s">
        <v>847</v>
      </c>
      <c r="C379" s="55" t="s">
        <v>468</v>
      </c>
      <c r="D379" s="55" t="s">
        <v>133</v>
      </c>
      <c r="E379" t="s">
        <v>2551</v>
      </c>
    </row>
    <row r="380" spans="1:5" x14ac:dyDescent="0.25">
      <c r="A380" s="54">
        <v>2233</v>
      </c>
      <c r="B380" s="55" t="s">
        <v>848</v>
      </c>
      <c r="C380" s="55" t="s">
        <v>468</v>
      </c>
      <c r="D380" s="55" t="s">
        <v>107</v>
      </c>
      <c r="E380" t="s">
        <v>1878</v>
      </c>
    </row>
    <row r="381" spans="1:5" x14ac:dyDescent="0.25">
      <c r="A381" s="54">
        <v>2232</v>
      </c>
      <c r="B381" s="55" t="s">
        <v>849</v>
      </c>
      <c r="C381" s="55" t="s">
        <v>468</v>
      </c>
      <c r="D381" s="55" t="s">
        <v>105</v>
      </c>
      <c r="E381" t="s">
        <v>2121</v>
      </c>
    </row>
    <row r="382" spans="1:5" x14ac:dyDescent="0.25">
      <c r="A382" s="54">
        <v>2231</v>
      </c>
      <c r="B382" s="55" t="s">
        <v>850</v>
      </c>
      <c r="C382" s="55" t="s">
        <v>468</v>
      </c>
      <c r="D382" s="55" t="s">
        <v>133</v>
      </c>
      <c r="E382" t="s">
        <v>2351</v>
      </c>
    </row>
    <row r="383" spans="1:5" x14ac:dyDescent="0.25">
      <c r="A383" s="54">
        <v>2230</v>
      </c>
      <c r="B383" s="55" t="s">
        <v>851</v>
      </c>
      <c r="C383" s="55" t="s">
        <v>468</v>
      </c>
      <c r="D383" s="55" t="s">
        <v>135</v>
      </c>
      <c r="E383" t="s">
        <v>2574</v>
      </c>
    </row>
    <row r="384" spans="1:5" x14ac:dyDescent="0.25">
      <c r="A384" s="54">
        <v>2142</v>
      </c>
      <c r="B384" s="55" t="s">
        <v>852</v>
      </c>
      <c r="C384" s="55" t="s">
        <v>468</v>
      </c>
      <c r="D384" s="55" t="s">
        <v>121</v>
      </c>
      <c r="E384" t="s">
        <v>1810</v>
      </c>
    </row>
    <row r="385" spans="1:5" x14ac:dyDescent="0.25">
      <c r="A385" s="54">
        <v>2140</v>
      </c>
      <c r="B385" s="55" t="s">
        <v>853</v>
      </c>
      <c r="C385" s="55" t="s">
        <v>468</v>
      </c>
      <c r="D385" s="55" t="s">
        <v>591</v>
      </c>
      <c r="E385" t="s">
        <v>2064</v>
      </c>
    </row>
    <row r="386" spans="1:5" x14ac:dyDescent="0.25">
      <c r="A386" s="54">
        <v>2531</v>
      </c>
      <c r="B386" s="55" t="s">
        <v>854</v>
      </c>
      <c r="C386" s="55" t="s">
        <v>468</v>
      </c>
      <c r="D386" s="55" t="s">
        <v>133</v>
      </c>
      <c r="E386" t="s">
        <v>2642</v>
      </c>
    </row>
    <row r="387" spans="1:5" x14ac:dyDescent="0.25">
      <c r="A387" s="54">
        <v>2133</v>
      </c>
      <c r="B387" s="55" t="s">
        <v>855</v>
      </c>
      <c r="C387" s="55" t="s">
        <v>468</v>
      </c>
      <c r="D387" s="55" t="s">
        <v>133</v>
      </c>
      <c r="E387" t="s">
        <v>2113</v>
      </c>
    </row>
    <row r="388" spans="1:5" x14ac:dyDescent="0.25">
      <c r="A388" s="54">
        <v>1995</v>
      </c>
      <c r="B388" s="55" t="s">
        <v>856</v>
      </c>
      <c r="C388" s="55" t="s">
        <v>468</v>
      </c>
      <c r="D388" s="55" t="s">
        <v>135</v>
      </c>
      <c r="E388" t="s">
        <v>2711</v>
      </c>
    </row>
    <row r="389" spans="1:5" x14ac:dyDescent="0.25">
      <c r="A389" s="54">
        <v>2126</v>
      </c>
      <c r="B389" s="55" t="s">
        <v>857</v>
      </c>
      <c r="C389" s="55" t="s">
        <v>468</v>
      </c>
      <c r="D389" s="55" t="s">
        <v>133</v>
      </c>
      <c r="E389" t="s">
        <v>2701</v>
      </c>
    </row>
    <row r="390" spans="1:5" x14ac:dyDescent="0.25">
      <c r="A390" s="54">
        <v>2275</v>
      </c>
      <c r="B390" s="55" t="s">
        <v>858</v>
      </c>
      <c r="C390" s="55" t="s">
        <v>468</v>
      </c>
      <c r="D390" s="55" t="s">
        <v>125</v>
      </c>
      <c r="E390" t="s">
        <v>2320</v>
      </c>
    </row>
    <row r="391" spans="1:5" x14ac:dyDescent="0.25">
      <c r="A391" s="54">
        <v>2124</v>
      </c>
      <c r="B391" s="55" t="s">
        <v>859</v>
      </c>
      <c r="C391" s="55" t="s">
        <v>468</v>
      </c>
      <c r="D391" s="55" t="s">
        <v>133</v>
      </c>
      <c r="E391" t="s">
        <v>2421</v>
      </c>
    </row>
    <row r="392" spans="1:5" x14ac:dyDescent="0.25">
      <c r="A392" s="54">
        <v>2119</v>
      </c>
      <c r="B392" s="55" t="s">
        <v>860</v>
      </c>
      <c r="C392" s="55" t="s">
        <v>468</v>
      </c>
      <c r="D392" s="55" t="s">
        <v>137</v>
      </c>
      <c r="E392" t="s">
        <v>1909</v>
      </c>
    </row>
    <row r="393" spans="1:5" x14ac:dyDescent="0.25">
      <c r="A393" s="54">
        <v>2117</v>
      </c>
      <c r="B393" s="55" t="s">
        <v>861</v>
      </c>
      <c r="C393" s="55" t="s">
        <v>468</v>
      </c>
      <c r="D393" s="55" t="s">
        <v>107</v>
      </c>
      <c r="E393" t="s">
        <v>1656</v>
      </c>
    </row>
    <row r="394" spans="1:5" x14ac:dyDescent="0.25">
      <c r="A394" s="54">
        <v>2110</v>
      </c>
      <c r="B394" s="55" t="s">
        <v>862</v>
      </c>
      <c r="C394" s="55" t="s">
        <v>468</v>
      </c>
      <c r="D394" s="55" t="s">
        <v>131</v>
      </c>
      <c r="E394" t="s">
        <v>2425</v>
      </c>
    </row>
    <row r="395" spans="1:5" x14ac:dyDescent="0.25">
      <c r="A395" s="54">
        <v>2109</v>
      </c>
      <c r="B395" s="55" t="s">
        <v>863</v>
      </c>
      <c r="C395" s="55" t="s">
        <v>468</v>
      </c>
      <c r="D395" s="55" t="s">
        <v>121</v>
      </c>
      <c r="E395" t="s">
        <v>2515</v>
      </c>
    </row>
    <row r="396" spans="1:5" x14ac:dyDescent="0.25">
      <c r="A396" s="54">
        <v>2108</v>
      </c>
      <c r="B396" s="55" t="s">
        <v>864</v>
      </c>
      <c r="C396" s="55" t="s">
        <v>468</v>
      </c>
      <c r="D396" s="55" t="s">
        <v>133</v>
      </c>
      <c r="E396" t="s">
        <v>2181</v>
      </c>
    </row>
    <row r="397" spans="1:5" x14ac:dyDescent="0.25">
      <c r="A397" s="54">
        <v>2011</v>
      </c>
      <c r="B397" s="55" t="s">
        <v>865</v>
      </c>
      <c r="C397" s="55" t="s">
        <v>468</v>
      </c>
      <c r="D397" s="55" t="s">
        <v>133</v>
      </c>
      <c r="E397" t="s">
        <v>1835</v>
      </c>
    </row>
    <row r="398" spans="1:5" x14ac:dyDescent="0.25">
      <c r="A398" s="54">
        <v>2001</v>
      </c>
      <c r="B398" s="55" t="s">
        <v>866</v>
      </c>
      <c r="C398" s="55" t="s">
        <v>468</v>
      </c>
      <c r="D398" s="55" t="s">
        <v>133</v>
      </c>
      <c r="E398" t="s">
        <v>2559</v>
      </c>
    </row>
    <row r="399" spans="1:5" x14ac:dyDescent="0.25">
      <c r="A399" s="54">
        <v>2000</v>
      </c>
      <c r="B399" s="55" t="s">
        <v>867</v>
      </c>
      <c r="C399" s="55" t="s">
        <v>468</v>
      </c>
      <c r="D399" s="55" t="s">
        <v>133</v>
      </c>
      <c r="E399" t="s">
        <v>1795</v>
      </c>
    </row>
    <row r="400" spans="1:5" x14ac:dyDescent="0.25">
      <c r="A400" s="54">
        <v>1999</v>
      </c>
      <c r="B400" s="55" t="s">
        <v>868</v>
      </c>
      <c r="C400" s="55" t="s">
        <v>468</v>
      </c>
      <c r="D400" s="55" t="s">
        <v>133</v>
      </c>
      <c r="E400" t="s">
        <v>2539</v>
      </c>
    </row>
    <row r="401" spans="1:5" x14ac:dyDescent="0.25">
      <c r="A401" s="54">
        <v>1997</v>
      </c>
      <c r="B401" s="55" t="s">
        <v>869</v>
      </c>
      <c r="C401" s="55" t="s">
        <v>468</v>
      </c>
      <c r="D401" s="55" t="s">
        <v>133</v>
      </c>
      <c r="E401" t="s">
        <v>1882</v>
      </c>
    </row>
    <row r="402" spans="1:5" x14ac:dyDescent="0.25">
      <c r="A402" s="54">
        <v>2130</v>
      </c>
      <c r="B402" s="55" t="s">
        <v>870</v>
      </c>
      <c r="C402" s="55" t="s">
        <v>468</v>
      </c>
      <c r="D402" s="55" t="s">
        <v>133</v>
      </c>
      <c r="E402" t="s">
        <v>1959</v>
      </c>
    </row>
    <row r="403" spans="1:5" x14ac:dyDescent="0.25">
      <c r="A403" s="54">
        <v>2512</v>
      </c>
      <c r="B403" s="55" t="s">
        <v>871</v>
      </c>
      <c r="C403" s="55" t="s">
        <v>468</v>
      </c>
      <c r="D403" s="55" t="s">
        <v>125</v>
      </c>
      <c r="E403" t="s">
        <v>2279</v>
      </c>
    </row>
    <row r="404" spans="1:5" x14ac:dyDescent="0.25">
      <c r="A404" s="54">
        <v>2557</v>
      </c>
      <c r="B404" s="55" t="s">
        <v>872</v>
      </c>
      <c r="C404" s="55" t="s">
        <v>468</v>
      </c>
      <c r="D404" s="55" t="s">
        <v>135</v>
      </c>
      <c r="E404" t="s">
        <v>2693</v>
      </c>
    </row>
    <row r="405" spans="1:5" x14ac:dyDescent="0.25">
      <c r="A405" s="54">
        <v>2556</v>
      </c>
      <c r="B405" s="55" t="s">
        <v>873</v>
      </c>
      <c r="C405" s="55" t="s">
        <v>468</v>
      </c>
      <c r="D405" s="55" t="s">
        <v>133</v>
      </c>
      <c r="E405" t="s">
        <v>2352</v>
      </c>
    </row>
    <row r="406" spans="1:5" x14ac:dyDescent="0.25">
      <c r="A406" s="54">
        <v>2530</v>
      </c>
      <c r="B406" s="55" t="s">
        <v>874</v>
      </c>
      <c r="C406" s="55" t="s">
        <v>468</v>
      </c>
      <c r="D406" s="55" t="s">
        <v>133</v>
      </c>
      <c r="E406" t="s">
        <v>2044</v>
      </c>
    </row>
    <row r="407" spans="1:5" x14ac:dyDescent="0.25">
      <c r="A407" s="54">
        <v>2529</v>
      </c>
      <c r="B407" s="55" t="s">
        <v>875</v>
      </c>
      <c r="C407" s="55" t="s">
        <v>468</v>
      </c>
      <c r="D407" s="55" t="s">
        <v>117</v>
      </c>
      <c r="E407" t="s">
        <v>2139</v>
      </c>
    </row>
    <row r="408" spans="1:5" x14ac:dyDescent="0.25">
      <c r="A408" s="54">
        <v>2528</v>
      </c>
      <c r="B408" s="55" t="s">
        <v>876</v>
      </c>
      <c r="C408" s="55" t="s">
        <v>468</v>
      </c>
      <c r="D408" s="55" t="s">
        <v>133</v>
      </c>
      <c r="E408" t="s">
        <v>1699</v>
      </c>
    </row>
    <row r="409" spans="1:5" x14ac:dyDescent="0.25">
      <c r="A409" s="54">
        <v>2527</v>
      </c>
      <c r="B409" s="55" t="s">
        <v>877</v>
      </c>
      <c r="C409" s="55" t="s">
        <v>468</v>
      </c>
      <c r="D409" s="55" t="s">
        <v>117</v>
      </c>
      <c r="E409" t="s">
        <v>1974</v>
      </c>
    </row>
    <row r="410" spans="1:5" x14ac:dyDescent="0.25">
      <c r="A410" s="54">
        <v>2524</v>
      </c>
      <c r="B410" s="55" t="s">
        <v>878</v>
      </c>
      <c r="C410" s="55" t="s">
        <v>468</v>
      </c>
      <c r="D410" s="55" t="s">
        <v>135</v>
      </c>
      <c r="E410" t="s">
        <v>1931</v>
      </c>
    </row>
    <row r="411" spans="1:5" x14ac:dyDescent="0.25">
      <c r="A411" s="54">
        <v>2523</v>
      </c>
      <c r="B411" s="55" t="s">
        <v>879</v>
      </c>
      <c r="C411" s="55" t="s">
        <v>468</v>
      </c>
      <c r="D411" s="55" t="s">
        <v>135</v>
      </c>
      <c r="E411" t="s">
        <v>2699</v>
      </c>
    </row>
    <row r="412" spans="1:5" x14ac:dyDescent="0.25">
      <c r="A412" s="54">
        <v>2521</v>
      </c>
      <c r="B412" s="55" t="s">
        <v>880</v>
      </c>
      <c r="C412" s="55" t="s">
        <v>468</v>
      </c>
      <c r="D412" s="55" t="s">
        <v>133</v>
      </c>
      <c r="E412" t="s">
        <v>2278</v>
      </c>
    </row>
    <row r="413" spans="1:5" x14ac:dyDescent="0.25">
      <c r="A413" s="54">
        <v>2520</v>
      </c>
      <c r="B413" s="55" t="s">
        <v>881</v>
      </c>
      <c r="C413" s="55" t="s">
        <v>468</v>
      </c>
      <c r="D413" s="55" t="s">
        <v>133</v>
      </c>
      <c r="E413" t="s">
        <v>1985</v>
      </c>
    </row>
    <row r="414" spans="1:5" x14ac:dyDescent="0.25">
      <c r="A414" s="54">
        <v>2519</v>
      </c>
      <c r="B414" s="55" t="s">
        <v>882</v>
      </c>
      <c r="C414" s="55" t="s">
        <v>468</v>
      </c>
      <c r="D414" s="55" t="s">
        <v>105</v>
      </c>
      <c r="E414" t="s">
        <v>1614</v>
      </c>
    </row>
    <row r="415" spans="1:5" x14ac:dyDescent="0.25">
      <c r="A415" s="54">
        <v>2265</v>
      </c>
      <c r="B415" s="55" t="s">
        <v>883</v>
      </c>
      <c r="C415" s="55" t="s">
        <v>468</v>
      </c>
      <c r="D415" s="55" t="s">
        <v>133</v>
      </c>
      <c r="E415" t="s">
        <v>2039</v>
      </c>
    </row>
    <row r="416" spans="1:5" x14ac:dyDescent="0.25">
      <c r="A416" s="54">
        <v>2513</v>
      </c>
      <c r="B416" s="55" t="s">
        <v>884</v>
      </c>
      <c r="C416" s="55" t="s">
        <v>468</v>
      </c>
      <c r="D416" s="55" t="s">
        <v>133</v>
      </c>
      <c r="E416" t="s">
        <v>2447</v>
      </c>
    </row>
    <row r="417" spans="1:5" x14ac:dyDescent="0.25">
      <c r="A417" s="54">
        <v>2274</v>
      </c>
      <c r="B417" s="55" t="s">
        <v>885</v>
      </c>
      <c r="C417" s="55" t="s">
        <v>468</v>
      </c>
      <c r="D417" s="55" t="s">
        <v>95</v>
      </c>
      <c r="E417" t="s">
        <v>2454</v>
      </c>
    </row>
    <row r="418" spans="1:5" x14ac:dyDescent="0.25">
      <c r="A418" s="54">
        <v>2511</v>
      </c>
      <c r="B418" s="55" t="s">
        <v>886</v>
      </c>
      <c r="C418" s="55" t="s">
        <v>468</v>
      </c>
      <c r="D418" s="55" t="s">
        <v>103</v>
      </c>
      <c r="E418" t="s">
        <v>1671</v>
      </c>
    </row>
    <row r="419" spans="1:5" x14ac:dyDescent="0.25">
      <c r="A419" s="54">
        <v>2510</v>
      </c>
      <c r="B419" s="55" t="s">
        <v>887</v>
      </c>
      <c r="C419" s="55" t="s">
        <v>468</v>
      </c>
      <c r="D419" s="55" t="s">
        <v>133</v>
      </c>
      <c r="E419" t="s">
        <v>2199</v>
      </c>
    </row>
    <row r="420" spans="1:5" x14ac:dyDescent="0.25">
      <c r="A420" s="54">
        <v>2508</v>
      </c>
      <c r="B420" s="55" t="s">
        <v>888</v>
      </c>
      <c r="C420" s="55" t="s">
        <v>468</v>
      </c>
      <c r="D420" s="55" t="s">
        <v>95</v>
      </c>
      <c r="E420" t="s">
        <v>2531</v>
      </c>
    </row>
    <row r="421" spans="1:5" x14ac:dyDescent="0.25">
      <c r="A421" s="54">
        <v>2507</v>
      </c>
      <c r="B421" s="55" t="s">
        <v>889</v>
      </c>
      <c r="C421" s="55" t="s">
        <v>468</v>
      </c>
      <c r="D421" s="55" t="s">
        <v>95</v>
      </c>
      <c r="E421" t="s">
        <v>2191</v>
      </c>
    </row>
    <row r="422" spans="1:5" x14ac:dyDescent="0.25">
      <c r="A422" s="54">
        <v>2506</v>
      </c>
      <c r="B422" s="55" t="s">
        <v>890</v>
      </c>
      <c r="C422" s="55" t="s">
        <v>468</v>
      </c>
      <c r="D422" s="55" t="s">
        <v>105</v>
      </c>
      <c r="E422" t="s">
        <v>1915</v>
      </c>
    </row>
    <row r="423" spans="1:5" x14ac:dyDescent="0.25">
      <c r="A423" s="54">
        <v>2505</v>
      </c>
      <c r="B423" s="55" t="s">
        <v>891</v>
      </c>
      <c r="C423" s="55" t="s">
        <v>468</v>
      </c>
      <c r="D423" s="55" t="s">
        <v>95</v>
      </c>
      <c r="E423" t="s">
        <v>2197</v>
      </c>
    </row>
    <row r="424" spans="1:5" x14ac:dyDescent="0.25">
      <c r="A424" s="54">
        <v>2503</v>
      </c>
      <c r="B424" s="55" t="s">
        <v>892</v>
      </c>
      <c r="C424" s="55" t="s">
        <v>468</v>
      </c>
      <c r="D424" s="55" t="s">
        <v>95</v>
      </c>
      <c r="E424" t="s">
        <v>2393</v>
      </c>
    </row>
    <row r="425" spans="1:5" x14ac:dyDescent="0.25">
      <c r="A425" s="54">
        <v>2502</v>
      </c>
      <c r="B425" s="55" t="s">
        <v>893</v>
      </c>
      <c r="C425" s="55" t="s">
        <v>468</v>
      </c>
      <c r="D425" s="55" t="s">
        <v>131</v>
      </c>
      <c r="E425" t="s">
        <v>1994</v>
      </c>
    </row>
    <row r="426" spans="1:5" x14ac:dyDescent="0.25">
      <c r="A426" s="54">
        <v>2500</v>
      </c>
      <c r="B426" s="55" t="s">
        <v>894</v>
      </c>
      <c r="C426" s="55" t="s">
        <v>468</v>
      </c>
      <c r="D426" s="55" t="s">
        <v>135</v>
      </c>
      <c r="E426" t="s">
        <v>2477</v>
      </c>
    </row>
    <row r="427" spans="1:5" x14ac:dyDescent="0.25">
      <c r="A427" s="54">
        <v>2276</v>
      </c>
      <c r="B427" s="55" t="s">
        <v>895</v>
      </c>
      <c r="C427" s="55" t="s">
        <v>468</v>
      </c>
      <c r="D427" s="55" t="s">
        <v>95</v>
      </c>
      <c r="E427" t="s">
        <v>2169</v>
      </c>
    </row>
    <row r="428" spans="1:5" x14ac:dyDescent="0.25">
      <c r="A428" s="54">
        <v>2139</v>
      </c>
      <c r="B428" s="55" t="s">
        <v>896</v>
      </c>
      <c r="C428" s="55" t="s">
        <v>468</v>
      </c>
      <c r="D428" s="55" t="s">
        <v>135</v>
      </c>
      <c r="E428" t="s">
        <v>1900</v>
      </c>
    </row>
    <row r="429" spans="1:5" x14ac:dyDescent="0.25">
      <c r="A429" s="54">
        <v>2518</v>
      </c>
      <c r="B429" s="55" t="s">
        <v>897</v>
      </c>
      <c r="C429" s="55" t="s">
        <v>468</v>
      </c>
      <c r="D429" s="55" t="s">
        <v>125</v>
      </c>
      <c r="E429" t="s">
        <v>2078</v>
      </c>
    </row>
    <row r="430" spans="1:5" x14ac:dyDescent="0.25">
      <c r="A430" s="54">
        <v>1972</v>
      </c>
      <c r="B430" s="55" t="s">
        <v>898</v>
      </c>
      <c r="C430" s="55" t="s">
        <v>468</v>
      </c>
      <c r="D430" s="55" t="s">
        <v>105</v>
      </c>
      <c r="E430" t="s">
        <v>2381</v>
      </c>
    </row>
    <row r="431" spans="1:5" x14ac:dyDescent="0.25">
      <c r="A431" s="54">
        <v>1962</v>
      </c>
      <c r="B431" s="55" t="s">
        <v>899</v>
      </c>
      <c r="C431" s="55" t="s">
        <v>468</v>
      </c>
      <c r="D431" s="55" t="s">
        <v>133</v>
      </c>
      <c r="E431" t="s">
        <v>2603</v>
      </c>
    </row>
    <row r="432" spans="1:5" x14ac:dyDescent="0.25">
      <c r="A432" s="54">
        <v>1976</v>
      </c>
      <c r="B432" s="55" t="s">
        <v>900</v>
      </c>
      <c r="C432" s="55" t="s">
        <v>468</v>
      </c>
      <c r="D432" s="55" t="s">
        <v>133</v>
      </c>
      <c r="E432" t="s">
        <v>2620</v>
      </c>
    </row>
    <row r="433" spans="1:5" x14ac:dyDescent="0.25">
      <c r="A433" s="54">
        <v>1966</v>
      </c>
      <c r="B433" s="55" t="s">
        <v>901</v>
      </c>
      <c r="C433" s="55" t="s">
        <v>468</v>
      </c>
      <c r="D433" s="55" t="s">
        <v>135</v>
      </c>
      <c r="E433" t="s">
        <v>1668</v>
      </c>
    </row>
    <row r="434" spans="1:5" x14ac:dyDescent="0.25">
      <c r="A434" s="54">
        <v>1967</v>
      </c>
      <c r="B434" s="55" t="s">
        <v>902</v>
      </c>
      <c r="C434" s="55" t="s">
        <v>468</v>
      </c>
      <c r="D434" s="55" t="s">
        <v>135</v>
      </c>
      <c r="E434" t="s">
        <v>1951</v>
      </c>
    </row>
    <row r="435" spans="1:5" x14ac:dyDescent="0.25">
      <c r="A435" s="54">
        <v>1971</v>
      </c>
      <c r="B435" s="55" t="s">
        <v>903</v>
      </c>
      <c r="C435" s="55" t="s">
        <v>468</v>
      </c>
      <c r="D435" s="55" t="s">
        <v>105</v>
      </c>
      <c r="E435" t="s">
        <v>1842</v>
      </c>
    </row>
    <row r="436" spans="1:5" x14ac:dyDescent="0.25">
      <c r="A436" s="54">
        <v>1083</v>
      </c>
      <c r="B436" s="55" t="s">
        <v>904</v>
      </c>
      <c r="C436" s="55" t="s">
        <v>905</v>
      </c>
      <c r="D436" s="55" t="s">
        <v>131</v>
      </c>
      <c r="E436" t="s">
        <v>2208</v>
      </c>
    </row>
    <row r="437" spans="1:5" x14ac:dyDescent="0.25">
      <c r="A437" s="54">
        <v>1028</v>
      </c>
      <c r="B437" s="55" t="s">
        <v>906</v>
      </c>
      <c r="C437" s="55" t="s">
        <v>905</v>
      </c>
      <c r="D437" s="55" t="s">
        <v>133</v>
      </c>
      <c r="E437" t="s">
        <v>2233</v>
      </c>
    </row>
    <row r="438" spans="1:5" x14ac:dyDescent="0.25">
      <c r="A438" s="54">
        <v>1436</v>
      </c>
      <c r="B438" s="55" t="s">
        <v>907</v>
      </c>
      <c r="C438" s="55" t="s">
        <v>905</v>
      </c>
      <c r="D438" s="55" t="s">
        <v>107</v>
      </c>
      <c r="E438" t="s">
        <v>1851</v>
      </c>
    </row>
    <row r="439" spans="1:5" x14ac:dyDescent="0.25">
      <c r="A439" s="54">
        <v>2539</v>
      </c>
      <c r="B439" s="55" t="s">
        <v>908</v>
      </c>
      <c r="C439" s="55" t="s">
        <v>909</v>
      </c>
      <c r="D439" s="55" t="s">
        <v>111</v>
      </c>
      <c r="E439" t="s">
        <v>2504</v>
      </c>
    </row>
    <row r="440" spans="1:5" x14ac:dyDescent="0.25">
      <c r="A440" s="54">
        <v>2550</v>
      </c>
      <c r="B440" s="55" t="s">
        <v>910</v>
      </c>
      <c r="C440" s="55" t="s">
        <v>909</v>
      </c>
      <c r="D440" s="55" t="s">
        <v>93</v>
      </c>
      <c r="E440" t="s">
        <v>2396</v>
      </c>
    </row>
    <row r="441" spans="1:5" x14ac:dyDescent="0.25">
      <c r="A441" s="54">
        <v>2532</v>
      </c>
      <c r="B441" s="55" t="s">
        <v>911</v>
      </c>
      <c r="C441" s="55" t="s">
        <v>909</v>
      </c>
      <c r="D441" s="55" t="s">
        <v>135</v>
      </c>
      <c r="E441" t="s">
        <v>2632</v>
      </c>
    </row>
    <row r="442" spans="1:5" x14ac:dyDescent="0.25">
      <c r="A442" s="54">
        <v>2536</v>
      </c>
      <c r="B442" s="55" t="s">
        <v>912</v>
      </c>
      <c r="C442" s="55" t="s">
        <v>909</v>
      </c>
      <c r="D442" s="55" t="s">
        <v>103</v>
      </c>
      <c r="E442" t="s">
        <v>2322</v>
      </c>
    </row>
    <row r="443" spans="1:5" x14ac:dyDescent="0.25">
      <c r="A443" s="54">
        <v>2549</v>
      </c>
      <c r="B443" s="55" t="s">
        <v>913</v>
      </c>
      <c r="C443" s="55" t="s">
        <v>909</v>
      </c>
      <c r="D443" s="55" t="s">
        <v>93</v>
      </c>
      <c r="E443" t="s">
        <v>2382</v>
      </c>
    </row>
    <row r="444" spans="1:5" x14ac:dyDescent="0.25">
      <c r="A444" s="54">
        <v>2548</v>
      </c>
      <c r="B444" s="55" t="s">
        <v>914</v>
      </c>
      <c r="C444" s="55" t="s">
        <v>909</v>
      </c>
      <c r="D444" s="55" t="s">
        <v>93</v>
      </c>
      <c r="E444" t="s">
        <v>2598</v>
      </c>
    </row>
    <row r="445" spans="1:5" x14ac:dyDescent="0.25">
      <c r="A445" s="54">
        <v>2537</v>
      </c>
      <c r="B445" s="55" t="s">
        <v>915</v>
      </c>
      <c r="C445" s="55" t="s">
        <v>909</v>
      </c>
      <c r="D445" s="55" t="s">
        <v>119</v>
      </c>
      <c r="E445" t="s">
        <v>2180</v>
      </c>
    </row>
    <row r="446" spans="1:5" x14ac:dyDescent="0.25">
      <c r="A446" s="54">
        <v>2547</v>
      </c>
      <c r="B446" s="55" t="s">
        <v>916</v>
      </c>
      <c r="C446" s="55" t="s">
        <v>909</v>
      </c>
      <c r="D446" s="55" t="s">
        <v>93</v>
      </c>
      <c r="E446" t="s">
        <v>2653</v>
      </c>
    </row>
    <row r="447" spans="1:5" x14ac:dyDescent="0.25">
      <c r="A447" s="54">
        <v>2538</v>
      </c>
      <c r="B447" s="55" t="s">
        <v>917</v>
      </c>
      <c r="C447" s="55" t="s">
        <v>909</v>
      </c>
      <c r="D447" s="55" t="s">
        <v>127</v>
      </c>
      <c r="E447" t="s">
        <v>2388</v>
      </c>
    </row>
    <row r="448" spans="1:5" x14ac:dyDescent="0.25">
      <c r="A448" s="54">
        <v>2546</v>
      </c>
      <c r="B448" s="55" t="s">
        <v>918</v>
      </c>
      <c r="C448" s="55" t="s">
        <v>909</v>
      </c>
      <c r="D448" s="55" t="s">
        <v>93</v>
      </c>
      <c r="E448" t="s">
        <v>2214</v>
      </c>
    </row>
    <row r="449" spans="1:5" x14ac:dyDescent="0.25">
      <c r="A449" s="54">
        <v>2542</v>
      </c>
      <c r="B449" s="55" t="s">
        <v>919</v>
      </c>
      <c r="C449" s="55" t="s">
        <v>909</v>
      </c>
      <c r="D449" s="55" t="s">
        <v>93</v>
      </c>
      <c r="E449" t="s">
        <v>2419</v>
      </c>
    </row>
    <row r="450" spans="1:5" x14ac:dyDescent="0.25">
      <c r="A450" s="54">
        <v>2545</v>
      </c>
      <c r="B450" s="55" t="s">
        <v>920</v>
      </c>
      <c r="C450" s="55" t="s">
        <v>909</v>
      </c>
      <c r="D450" s="55" t="s">
        <v>93</v>
      </c>
      <c r="E450" t="s">
        <v>2019</v>
      </c>
    </row>
    <row r="451" spans="1:5" x14ac:dyDescent="0.25">
      <c r="A451" s="54">
        <v>2551</v>
      </c>
      <c r="B451" s="55" t="s">
        <v>921</v>
      </c>
      <c r="C451" s="55" t="s">
        <v>909</v>
      </c>
      <c r="D451" s="55" t="s">
        <v>93</v>
      </c>
      <c r="E451" t="s">
        <v>2097</v>
      </c>
    </row>
    <row r="452" spans="1:5" x14ac:dyDescent="0.25">
      <c r="A452" s="54">
        <v>2540</v>
      </c>
      <c r="B452" s="55" t="s">
        <v>922</v>
      </c>
      <c r="C452" s="55" t="s">
        <v>909</v>
      </c>
      <c r="D452" s="55" t="s">
        <v>137</v>
      </c>
      <c r="E452" t="s">
        <v>2324</v>
      </c>
    </row>
    <row r="453" spans="1:5" x14ac:dyDescent="0.25">
      <c r="A453" s="54">
        <v>2555</v>
      </c>
      <c r="B453" s="55" t="s">
        <v>923</v>
      </c>
      <c r="C453" s="55" t="s">
        <v>909</v>
      </c>
      <c r="D453" s="55" t="s">
        <v>93</v>
      </c>
      <c r="E453" t="s">
        <v>1682</v>
      </c>
    </row>
    <row r="454" spans="1:5" x14ac:dyDescent="0.25">
      <c r="A454" s="54">
        <v>2544</v>
      </c>
      <c r="B454" s="55" t="s">
        <v>924</v>
      </c>
      <c r="C454" s="55" t="s">
        <v>909</v>
      </c>
      <c r="D454" s="55" t="s">
        <v>93</v>
      </c>
      <c r="E454" t="s">
        <v>2312</v>
      </c>
    </row>
    <row r="455" spans="1:5" x14ac:dyDescent="0.25">
      <c r="A455" s="54">
        <v>2543</v>
      </c>
      <c r="B455" s="55" t="s">
        <v>925</v>
      </c>
      <c r="C455" s="55" t="s">
        <v>909</v>
      </c>
      <c r="D455" s="55" t="s">
        <v>93</v>
      </c>
      <c r="E455" t="s">
        <v>2238</v>
      </c>
    </row>
    <row r="456" spans="1:5" x14ac:dyDescent="0.25">
      <c r="A456" s="54">
        <v>2534</v>
      </c>
      <c r="B456" s="55" t="s">
        <v>926</v>
      </c>
      <c r="C456" s="55" t="s">
        <v>909</v>
      </c>
      <c r="D456" s="55" t="s">
        <v>95</v>
      </c>
      <c r="E456" t="s">
        <v>2664</v>
      </c>
    </row>
    <row r="457" spans="1:5" x14ac:dyDescent="0.25">
      <c r="A457" s="54">
        <v>2541</v>
      </c>
      <c r="B457" s="55" t="s">
        <v>927</v>
      </c>
      <c r="C457" s="55" t="s">
        <v>909</v>
      </c>
      <c r="D457" s="55" t="s">
        <v>137</v>
      </c>
      <c r="E457" t="s">
        <v>2283</v>
      </c>
    </row>
    <row r="458" spans="1:5" x14ac:dyDescent="0.25">
      <c r="A458" s="54">
        <v>2533</v>
      </c>
      <c r="B458" s="55" t="s">
        <v>928</v>
      </c>
      <c r="C458" s="55" t="s">
        <v>909</v>
      </c>
      <c r="D458" s="55" t="s">
        <v>135</v>
      </c>
      <c r="E458" t="s">
        <v>2379</v>
      </c>
    </row>
    <row r="459" spans="1:5" x14ac:dyDescent="0.25">
      <c r="A459" s="54">
        <v>2535</v>
      </c>
      <c r="B459" s="55" t="s">
        <v>929</v>
      </c>
      <c r="C459" s="55" t="s">
        <v>909</v>
      </c>
      <c r="D459" s="55" t="s">
        <v>125</v>
      </c>
      <c r="E459" t="s">
        <v>1834</v>
      </c>
    </row>
    <row r="460" spans="1:5" x14ac:dyDescent="0.25">
      <c r="A460" s="54">
        <v>2554</v>
      </c>
      <c r="B460" s="55" t="s">
        <v>930</v>
      </c>
      <c r="C460" s="55" t="s">
        <v>909</v>
      </c>
      <c r="D460" s="55" t="s">
        <v>93</v>
      </c>
      <c r="E460" t="s">
        <v>2323</v>
      </c>
    </row>
    <row r="461" spans="1:5" x14ac:dyDescent="0.25">
      <c r="A461" s="54">
        <v>2552</v>
      </c>
      <c r="B461" s="55" t="s">
        <v>931</v>
      </c>
      <c r="C461" s="55" t="s">
        <v>909</v>
      </c>
      <c r="D461" s="55" t="s">
        <v>93</v>
      </c>
      <c r="E461" t="s">
        <v>1997</v>
      </c>
    </row>
    <row r="462" spans="1:5" x14ac:dyDescent="0.25">
      <c r="A462" s="54">
        <v>2553</v>
      </c>
      <c r="B462" s="55" t="s">
        <v>932</v>
      </c>
      <c r="C462" s="55" t="s">
        <v>909</v>
      </c>
      <c r="D462" s="55" t="s">
        <v>93</v>
      </c>
      <c r="E462" t="s">
        <v>1979</v>
      </c>
    </row>
    <row r="463" spans="1:5" x14ac:dyDescent="0.25">
      <c r="A463" s="54">
        <v>666</v>
      </c>
      <c r="B463" s="55" t="s">
        <v>933</v>
      </c>
      <c r="C463" s="55" t="s">
        <v>934</v>
      </c>
      <c r="D463" s="55" t="s">
        <v>107</v>
      </c>
      <c r="E463" t="s">
        <v>1969</v>
      </c>
    </row>
    <row r="464" spans="1:5" x14ac:dyDescent="0.25">
      <c r="A464" s="54">
        <v>342</v>
      </c>
      <c r="B464" s="55" t="s">
        <v>935</v>
      </c>
      <c r="C464" s="55" t="s">
        <v>934</v>
      </c>
      <c r="D464" s="55" t="s">
        <v>115</v>
      </c>
      <c r="E464" t="s">
        <v>1694</v>
      </c>
    </row>
    <row r="465" spans="1:5" x14ac:dyDescent="0.25">
      <c r="A465" s="54">
        <v>1572</v>
      </c>
      <c r="B465" s="55" t="s">
        <v>936</v>
      </c>
      <c r="C465" s="55" t="s">
        <v>937</v>
      </c>
      <c r="D465" s="55" t="s">
        <v>135</v>
      </c>
      <c r="E465" t="s">
        <v>2683</v>
      </c>
    </row>
    <row r="466" spans="1:5" x14ac:dyDescent="0.25">
      <c r="A466" s="54">
        <v>511</v>
      </c>
      <c r="B466" s="55" t="s">
        <v>938</v>
      </c>
      <c r="C466" s="55" t="s">
        <v>937</v>
      </c>
      <c r="D466" s="55" t="s">
        <v>131</v>
      </c>
      <c r="E466" t="s">
        <v>1615</v>
      </c>
    </row>
    <row r="467" spans="1:5" x14ac:dyDescent="0.25">
      <c r="A467" s="54">
        <v>369</v>
      </c>
      <c r="B467" s="55" t="s">
        <v>939</v>
      </c>
      <c r="C467" s="55" t="s">
        <v>937</v>
      </c>
      <c r="D467" s="55" t="s">
        <v>131</v>
      </c>
      <c r="E467" t="s">
        <v>2666</v>
      </c>
    </row>
    <row r="468" spans="1:5" x14ac:dyDescent="0.25">
      <c r="A468" s="54">
        <v>265</v>
      </c>
      <c r="B468" s="55" t="s">
        <v>940</v>
      </c>
      <c r="C468" s="55" t="s">
        <v>937</v>
      </c>
      <c r="D468" s="55" t="s">
        <v>131</v>
      </c>
      <c r="E468" t="s">
        <v>2384</v>
      </c>
    </row>
    <row r="469" spans="1:5" x14ac:dyDescent="0.25">
      <c r="A469" s="54">
        <v>1745</v>
      </c>
      <c r="B469" s="55" t="s">
        <v>941</v>
      </c>
      <c r="C469" s="55" t="s">
        <v>942</v>
      </c>
      <c r="D469" s="55" t="s">
        <v>91</v>
      </c>
      <c r="E469" t="s">
        <v>2188</v>
      </c>
    </row>
    <row r="470" spans="1:5" x14ac:dyDescent="0.25">
      <c r="A470" s="54">
        <v>859</v>
      </c>
      <c r="B470" s="55" t="s">
        <v>943</v>
      </c>
      <c r="C470" s="55" t="s">
        <v>942</v>
      </c>
      <c r="D470" s="55" t="s">
        <v>107</v>
      </c>
      <c r="E470" t="s">
        <v>2579</v>
      </c>
    </row>
    <row r="471" spans="1:5" x14ac:dyDescent="0.25">
      <c r="A471" s="54">
        <v>120</v>
      </c>
      <c r="B471" s="55" t="s">
        <v>944</v>
      </c>
      <c r="C471" s="55" t="s">
        <v>942</v>
      </c>
      <c r="D471" s="55" t="s">
        <v>131</v>
      </c>
      <c r="E471" t="s">
        <v>1840</v>
      </c>
    </row>
    <row r="472" spans="1:5" x14ac:dyDescent="0.25">
      <c r="A472" s="54">
        <v>690</v>
      </c>
      <c r="B472" s="55" t="s">
        <v>945</v>
      </c>
      <c r="C472" s="55" t="s">
        <v>942</v>
      </c>
      <c r="D472" s="55" t="s">
        <v>135</v>
      </c>
      <c r="E472" t="s">
        <v>1913</v>
      </c>
    </row>
    <row r="473" spans="1:5" x14ac:dyDescent="0.25">
      <c r="A473" s="54">
        <v>10471</v>
      </c>
      <c r="B473" s="55" t="s">
        <v>946</v>
      </c>
      <c r="C473" s="55" t="s">
        <v>942</v>
      </c>
      <c r="D473" s="55" t="s">
        <v>111</v>
      </c>
      <c r="E473" t="s">
        <v>1693</v>
      </c>
    </row>
    <row r="474" spans="1:5" x14ac:dyDescent="0.25">
      <c r="A474" s="54">
        <v>10468</v>
      </c>
      <c r="B474" s="55" t="s">
        <v>947</v>
      </c>
      <c r="C474" s="55" t="s">
        <v>942</v>
      </c>
      <c r="D474" s="55" t="s">
        <v>131</v>
      </c>
      <c r="E474" t="s">
        <v>2335</v>
      </c>
    </row>
    <row r="475" spans="1:5" x14ac:dyDescent="0.25">
      <c r="A475" s="54">
        <v>1729</v>
      </c>
      <c r="B475" s="55" t="s">
        <v>948</v>
      </c>
      <c r="C475" s="55" t="s">
        <v>942</v>
      </c>
      <c r="D475" s="55" t="s">
        <v>93</v>
      </c>
      <c r="E475" t="s">
        <v>1854</v>
      </c>
    </row>
    <row r="476" spans="1:5" x14ac:dyDescent="0.25">
      <c r="A476" s="54">
        <v>109</v>
      </c>
      <c r="B476" s="55" t="s">
        <v>949</v>
      </c>
      <c r="C476" s="55" t="s">
        <v>942</v>
      </c>
      <c r="D476" s="55" t="s">
        <v>133</v>
      </c>
      <c r="E476" t="s">
        <v>1836</v>
      </c>
    </row>
    <row r="477" spans="1:5" x14ac:dyDescent="0.25">
      <c r="A477" s="54">
        <v>1766</v>
      </c>
      <c r="B477" s="55" t="s">
        <v>950</v>
      </c>
      <c r="C477" s="55" t="s">
        <v>942</v>
      </c>
      <c r="D477" s="55" t="s">
        <v>91</v>
      </c>
      <c r="E477" t="s">
        <v>2364</v>
      </c>
    </row>
    <row r="478" spans="1:5" x14ac:dyDescent="0.25">
      <c r="A478" s="54">
        <v>549</v>
      </c>
      <c r="B478" s="55" t="s">
        <v>951</v>
      </c>
      <c r="C478" s="55" t="s">
        <v>942</v>
      </c>
      <c r="D478" s="55" t="s">
        <v>133</v>
      </c>
      <c r="E478" t="s">
        <v>2095</v>
      </c>
    </row>
    <row r="479" spans="1:5" x14ac:dyDescent="0.25">
      <c r="A479" s="54">
        <v>199</v>
      </c>
      <c r="B479" s="55" t="s">
        <v>952</v>
      </c>
      <c r="C479" s="55" t="s">
        <v>942</v>
      </c>
      <c r="D479" s="55" t="s">
        <v>135</v>
      </c>
      <c r="E479" t="s">
        <v>2023</v>
      </c>
    </row>
    <row r="480" spans="1:5" x14ac:dyDescent="0.25">
      <c r="A480" s="54">
        <v>434</v>
      </c>
      <c r="B480" s="55" t="s">
        <v>953</v>
      </c>
      <c r="C480" s="55" t="s">
        <v>942</v>
      </c>
      <c r="D480" s="55" t="s">
        <v>121</v>
      </c>
      <c r="E480" t="s">
        <v>1829</v>
      </c>
    </row>
    <row r="481" spans="1:5" x14ac:dyDescent="0.25">
      <c r="A481" s="54">
        <v>1830</v>
      </c>
      <c r="B481" s="55" t="s">
        <v>954</v>
      </c>
      <c r="C481" s="55" t="s">
        <v>942</v>
      </c>
      <c r="D481" s="55" t="s">
        <v>93</v>
      </c>
      <c r="E481" t="s">
        <v>2487</v>
      </c>
    </row>
    <row r="482" spans="1:5" x14ac:dyDescent="0.25">
      <c r="A482" s="54">
        <v>548</v>
      </c>
      <c r="B482" s="55" t="s">
        <v>955</v>
      </c>
      <c r="C482" s="55" t="s">
        <v>942</v>
      </c>
      <c r="D482" s="55" t="s">
        <v>107</v>
      </c>
      <c r="E482" t="s">
        <v>2457</v>
      </c>
    </row>
    <row r="483" spans="1:5" x14ac:dyDescent="0.25">
      <c r="A483" s="54">
        <v>10464</v>
      </c>
      <c r="B483" s="55" t="s">
        <v>956</v>
      </c>
      <c r="C483" s="55" t="s">
        <v>942</v>
      </c>
      <c r="D483" s="55" t="s">
        <v>131</v>
      </c>
      <c r="E483" t="s">
        <v>2300</v>
      </c>
    </row>
    <row r="484" spans="1:5" x14ac:dyDescent="0.25">
      <c r="A484" s="54">
        <v>289</v>
      </c>
      <c r="B484" s="55" t="s">
        <v>957</v>
      </c>
      <c r="C484" s="55" t="s">
        <v>942</v>
      </c>
      <c r="D484" s="55" t="s">
        <v>131</v>
      </c>
      <c r="E484" t="s">
        <v>2600</v>
      </c>
    </row>
    <row r="485" spans="1:5" x14ac:dyDescent="0.25">
      <c r="A485" s="54">
        <v>357</v>
      </c>
      <c r="B485" s="55" t="s">
        <v>958</v>
      </c>
      <c r="C485" s="55" t="s">
        <v>942</v>
      </c>
      <c r="D485" s="55" t="s">
        <v>111</v>
      </c>
      <c r="E485" t="s">
        <v>1706</v>
      </c>
    </row>
    <row r="486" spans="1:5" x14ac:dyDescent="0.25">
      <c r="A486" s="54">
        <v>10303</v>
      </c>
      <c r="B486" s="55" t="s">
        <v>959</v>
      </c>
      <c r="C486" s="55" t="s">
        <v>942</v>
      </c>
      <c r="D486" s="55" t="s">
        <v>131</v>
      </c>
      <c r="E486" t="s">
        <v>1746</v>
      </c>
    </row>
    <row r="487" spans="1:5" x14ac:dyDescent="0.25">
      <c r="A487" s="54">
        <v>10035</v>
      </c>
      <c r="B487" s="55" t="s">
        <v>960</v>
      </c>
      <c r="C487" s="55" t="s">
        <v>942</v>
      </c>
      <c r="D487" s="55" t="s">
        <v>133</v>
      </c>
      <c r="E487" t="s">
        <v>2286</v>
      </c>
    </row>
    <row r="488" spans="1:5" x14ac:dyDescent="0.25">
      <c r="A488" s="54">
        <v>10295</v>
      </c>
      <c r="B488" s="55" t="s">
        <v>961</v>
      </c>
      <c r="C488" s="55" t="s">
        <v>942</v>
      </c>
      <c r="D488" s="55" t="s">
        <v>131</v>
      </c>
      <c r="E488" t="s">
        <v>1790</v>
      </c>
    </row>
    <row r="489" spans="1:5" x14ac:dyDescent="0.25">
      <c r="A489" s="54">
        <v>1987</v>
      </c>
      <c r="B489" s="55" t="s">
        <v>962</v>
      </c>
      <c r="C489" s="55" t="s">
        <v>963</v>
      </c>
      <c r="D489" s="55" t="s">
        <v>107</v>
      </c>
      <c r="E489" t="s">
        <v>2342</v>
      </c>
    </row>
    <row r="490" spans="1:5" x14ac:dyDescent="0.25">
      <c r="A490" s="54">
        <v>1543</v>
      </c>
      <c r="B490" s="55" t="s">
        <v>964</v>
      </c>
      <c r="C490" s="55" t="s">
        <v>963</v>
      </c>
      <c r="D490" s="55" t="s">
        <v>131</v>
      </c>
      <c r="E490" t="s">
        <v>1947</v>
      </c>
    </row>
    <row r="491" spans="1:5" x14ac:dyDescent="0.25">
      <c r="A491" s="54">
        <v>2131</v>
      </c>
      <c r="B491" s="55" t="s">
        <v>965</v>
      </c>
      <c r="C491" s="55" t="s">
        <v>963</v>
      </c>
      <c r="D491" s="55" t="s">
        <v>131</v>
      </c>
      <c r="E491" t="s">
        <v>1688</v>
      </c>
    </row>
    <row r="492" spans="1:5" x14ac:dyDescent="0.25">
      <c r="A492" s="54">
        <v>1565</v>
      </c>
      <c r="B492" s="55" t="s">
        <v>966</v>
      </c>
      <c r="C492" s="55" t="s">
        <v>963</v>
      </c>
      <c r="D492" s="55" t="s">
        <v>131</v>
      </c>
      <c r="E492" t="s">
        <v>1971</v>
      </c>
    </row>
    <row r="493" spans="1:5" x14ac:dyDescent="0.25">
      <c r="A493" s="54">
        <v>1898</v>
      </c>
      <c r="B493" s="55" t="s">
        <v>967</v>
      </c>
      <c r="C493" s="55" t="s">
        <v>963</v>
      </c>
      <c r="D493" s="55" t="s">
        <v>105</v>
      </c>
      <c r="E493" t="s">
        <v>2660</v>
      </c>
    </row>
    <row r="494" spans="1:5" x14ac:dyDescent="0.25">
      <c r="A494" s="54">
        <v>1353</v>
      </c>
      <c r="B494" s="55" t="s">
        <v>968</v>
      </c>
      <c r="C494" s="55" t="s">
        <v>963</v>
      </c>
      <c r="D494" s="55" t="s">
        <v>91</v>
      </c>
      <c r="E494" t="s">
        <v>1896</v>
      </c>
    </row>
    <row r="495" spans="1:5" x14ac:dyDescent="0.25">
      <c r="A495" s="54">
        <v>1397</v>
      </c>
      <c r="B495" s="55" t="s">
        <v>969</v>
      </c>
      <c r="C495" s="55" t="s">
        <v>963</v>
      </c>
      <c r="D495" s="55" t="s">
        <v>131</v>
      </c>
      <c r="E495" t="s">
        <v>1623</v>
      </c>
    </row>
    <row r="496" spans="1:5" x14ac:dyDescent="0.25">
      <c r="A496" s="54">
        <v>1952</v>
      </c>
      <c r="B496" s="55" t="s">
        <v>970</v>
      </c>
      <c r="C496" s="55" t="s">
        <v>963</v>
      </c>
      <c r="D496" s="55" t="s">
        <v>107</v>
      </c>
      <c r="E496" t="s">
        <v>2450</v>
      </c>
    </row>
    <row r="497" spans="1:5" x14ac:dyDescent="0.25">
      <c r="A497" s="54">
        <v>1736</v>
      </c>
      <c r="B497" s="55" t="s">
        <v>971</v>
      </c>
      <c r="C497" s="55" t="s">
        <v>963</v>
      </c>
      <c r="D497" s="55" t="s">
        <v>131</v>
      </c>
      <c r="E497" t="s">
        <v>1608</v>
      </c>
    </row>
    <row r="498" spans="1:5" x14ac:dyDescent="0.25">
      <c r="A498" s="54">
        <v>1878</v>
      </c>
      <c r="B498" s="55" t="s">
        <v>972</v>
      </c>
      <c r="C498" s="55" t="s">
        <v>963</v>
      </c>
      <c r="D498" s="55" t="s">
        <v>91</v>
      </c>
      <c r="E498" t="s">
        <v>1654</v>
      </c>
    </row>
    <row r="499" spans="1:5" x14ac:dyDescent="0.25">
      <c r="A499" s="54">
        <v>1909</v>
      </c>
      <c r="B499" s="55" t="s">
        <v>973</v>
      </c>
      <c r="C499" s="55" t="s">
        <v>963</v>
      </c>
      <c r="D499" s="55" t="s">
        <v>131</v>
      </c>
      <c r="E499" t="s">
        <v>1869</v>
      </c>
    </row>
    <row r="500" spans="1:5" x14ac:dyDescent="0.25">
      <c r="A500" s="54">
        <v>463</v>
      </c>
      <c r="B500" s="55" t="s">
        <v>974</v>
      </c>
      <c r="C500" s="55" t="s">
        <v>963</v>
      </c>
      <c r="D500" s="55" t="s">
        <v>93</v>
      </c>
      <c r="E500" t="s">
        <v>1889</v>
      </c>
    </row>
    <row r="501" spans="1:5" x14ac:dyDescent="0.25">
      <c r="A501" s="54">
        <v>2242</v>
      </c>
      <c r="B501" s="55" t="s">
        <v>975</v>
      </c>
      <c r="C501" s="55" t="s">
        <v>963</v>
      </c>
      <c r="D501" s="55" t="s">
        <v>93</v>
      </c>
      <c r="E501" t="s">
        <v>2089</v>
      </c>
    </row>
    <row r="502" spans="1:5" x14ac:dyDescent="0.25">
      <c r="A502" s="54">
        <v>609</v>
      </c>
      <c r="B502" s="55" t="s">
        <v>976</v>
      </c>
      <c r="C502" s="55" t="s">
        <v>963</v>
      </c>
      <c r="D502" s="55" t="s">
        <v>107</v>
      </c>
      <c r="E502" t="s">
        <v>1709</v>
      </c>
    </row>
    <row r="503" spans="1:5" x14ac:dyDescent="0.25">
      <c r="A503" s="54">
        <v>1881</v>
      </c>
      <c r="B503" s="55" t="s">
        <v>977</v>
      </c>
      <c r="C503" s="55" t="s">
        <v>963</v>
      </c>
      <c r="D503" s="55" t="s">
        <v>117</v>
      </c>
      <c r="E503" t="s">
        <v>2494</v>
      </c>
    </row>
    <row r="504" spans="1:5" x14ac:dyDescent="0.25">
      <c r="A504" s="54">
        <v>1865</v>
      </c>
      <c r="B504" s="55" t="s">
        <v>978</v>
      </c>
      <c r="C504" s="55" t="s">
        <v>963</v>
      </c>
      <c r="D504" s="55" t="s">
        <v>111</v>
      </c>
      <c r="E504" t="s">
        <v>2511</v>
      </c>
    </row>
    <row r="505" spans="1:5" x14ac:dyDescent="0.25">
      <c r="A505" s="54">
        <v>2272</v>
      </c>
      <c r="B505" s="55" t="s">
        <v>979</v>
      </c>
      <c r="C505" s="55" t="s">
        <v>963</v>
      </c>
      <c r="D505" s="55" t="s">
        <v>131</v>
      </c>
      <c r="E505" t="s">
        <v>2333</v>
      </c>
    </row>
    <row r="506" spans="1:5" x14ac:dyDescent="0.25">
      <c r="A506" s="54">
        <v>2012</v>
      </c>
      <c r="B506" s="55" t="s">
        <v>980</v>
      </c>
      <c r="C506" s="55" t="s">
        <v>963</v>
      </c>
      <c r="D506" s="55" t="s">
        <v>131</v>
      </c>
      <c r="E506" t="s">
        <v>1755</v>
      </c>
    </row>
    <row r="507" spans="1:5" x14ac:dyDescent="0.25">
      <c r="A507" s="54">
        <v>1850</v>
      </c>
      <c r="B507" s="55" t="s">
        <v>981</v>
      </c>
      <c r="C507" s="55" t="s">
        <v>963</v>
      </c>
      <c r="D507" s="55" t="s">
        <v>93</v>
      </c>
      <c r="E507" t="s">
        <v>2473</v>
      </c>
    </row>
    <row r="508" spans="1:5" x14ac:dyDescent="0.25">
      <c r="A508" s="54">
        <v>1771</v>
      </c>
      <c r="B508" s="55" t="s">
        <v>982</v>
      </c>
      <c r="C508" s="55" t="s">
        <v>963</v>
      </c>
      <c r="D508" s="55" t="s">
        <v>93</v>
      </c>
      <c r="E508" t="s">
        <v>1868</v>
      </c>
    </row>
    <row r="509" spans="1:5" x14ac:dyDescent="0.25">
      <c r="A509" s="54">
        <v>2509</v>
      </c>
      <c r="B509" s="55" t="s">
        <v>983</v>
      </c>
      <c r="C509" s="55" t="s">
        <v>963</v>
      </c>
      <c r="D509" s="55" t="s">
        <v>133</v>
      </c>
      <c r="E509" t="s">
        <v>2638</v>
      </c>
    </row>
    <row r="510" spans="1:5" x14ac:dyDescent="0.25">
      <c r="A510" s="54">
        <v>1707</v>
      </c>
      <c r="B510" s="55" t="s">
        <v>984</v>
      </c>
      <c r="C510" s="55" t="s">
        <v>963</v>
      </c>
      <c r="D510" s="55" t="s">
        <v>107</v>
      </c>
      <c r="E510" t="s">
        <v>1980</v>
      </c>
    </row>
    <row r="511" spans="1:5" x14ac:dyDescent="0.25">
      <c r="A511" s="54">
        <v>1864</v>
      </c>
      <c r="B511" s="55" t="s">
        <v>985</v>
      </c>
      <c r="C511" s="55" t="s">
        <v>963</v>
      </c>
      <c r="D511" s="55" t="s">
        <v>131</v>
      </c>
      <c r="E511" t="s">
        <v>1976</v>
      </c>
    </row>
    <row r="512" spans="1:5" x14ac:dyDescent="0.25">
      <c r="A512" s="54">
        <v>1955</v>
      </c>
      <c r="B512" s="55" t="s">
        <v>986</v>
      </c>
      <c r="C512" s="55" t="s">
        <v>963</v>
      </c>
      <c r="D512" s="55" t="s">
        <v>129</v>
      </c>
      <c r="E512" t="s">
        <v>2280</v>
      </c>
    </row>
    <row r="513" spans="1:5" x14ac:dyDescent="0.25">
      <c r="A513" s="54">
        <v>886</v>
      </c>
      <c r="B513" s="55" t="s">
        <v>987</v>
      </c>
      <c r="C513" s="55" t="s">
        <v>963</v>
      </c>
      <c r="D513" s="55" t="s">
        <v>135</v>
      </c>
      <c r="E513" t="s">
        <v>1918</v>
      </c>
    </row>
    <row r="514" spans="1:5" x14ac:dyDescent="0.25">
      <c r="A514" s="54">
        <v>896</v>
      </c>
      <c r="B514" s="55" t="s">
        <v>988</v>
      </c>
      <c r="C514" s="55" t="s">
        <v>963</v>
      </c>
      <c r="D514" s="55" t="s">
        <v>123</v>
      </c>
      <c r="E514" t="s">
        <v>1938</v>
      </c>
    </row>
    <row r="515" spans="1:5" x14ac:dyDescent="0.25">
      <c r="A515" s="54">
        <v>1455</v>
      </c>
      <c r="B515" s="55" t="s">
        <v>989</v>
      </c>
      <c r="C515" s="55" t="s">
        <v>963</v>
      </c>
      <c r="D515" s="55" t="s">
        <v>131</v>
      </c>
      <c r="E515" t="s">
        <v>1779</v>
      </c>
    </row>
    <row r="516" spans="1:5" x14ac:dyDescent="0.25">
      <c r="A516" s="54">
        <v>10626</v>
      </c>
      <c r="B516" s="55" t="s">
        <v>990</v>
      </c>
      <c r="C516" s="55" t="s">
        <v>963</v>
      </c>
      <c r="D516" s="55" t="s">
        <v>133</v>
      </c>
      <c r="E516" t="s">
        <v>2471</v>
      </c>
    </row>
    <row r="517" spans="1:5" x14ac:dyDescent="0.25">
      <c r="A517" s="54">
        <v>1970</v>
      </c>
      <c r="B517" s="55" t="s">
        <v>991</v>
      </c>
      <c r="C517" s="55" t="s">
        <v>963</v>
      </c>
      <c r="D517" s="55" t="s">
        <v>135</v>
      </c>
      <c r="E517" t="s">
        <v>1636</v>
      </c>
    </row>
    <row r="518" spans="1:5" x14ac:dyDescent="0.25">
      <c r="A518" s="54">
        <v>10736</v>
      </c>
      <c r="B518" s="55" t="s">
        <v>992</v>
      </c>
      <c r="C518" s="55" t="s">
        <v>963</v>
      </c>
      <c r="D518" s="55" t="s">
        <v>133</v>
      </c>
      <c r="E518" t="s">
        <v>1747</v>
      </c>
    </row>
    <row r="519" spans="1:5" x14ac:dyDescent="0.25">
      <c r="A519" s="54">
        <v>1860</v>
      </c>
      <c r="B519" s="55" t="s">
        <v>993</v>
      </c>
      <c r="C519" s="55" t="s">
        <v>963</v>
      </c>
      <c r="D519" s="55" t="s">
        <v>131</v>
      </c>
      <c r="E519" t="s">
        <v>1684</v>
      </c>
    </row>
    <row r="520" spans="1:5" x14ac:dyDescent="0.25">
      <c r="A520" s="54">
        <v>2558</v>
      </c>
      <c r="B520" s="55" t="s">
        <v>454</v>
      </c>
      <c r="C520" s="55" t="s">
        <v>447</v>
      </c>
      <c r="D520" s="55" t="s">
        <v>105</v>
      </c>
      <c r="E520" t="s">
        <v>1956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1"/>
  <sheetViews>
    <sheetView workbookViewId="0">
      <selection activeCell="H12" sqref="C12:H12"/>
    </sheetView>
  </sheetViews>
  <sheetFormatPr defaultRowHeight="15" x14ac:dyDescent="0.25"/>
  <cols>
    <col min="1" max="1" width="13.140625" bestFit="1" customWidth="1"/>
  </cols>
  <sheetData>
    <row r="1" spans="1:1" x14ac:dyDescent="0.25">
      <c r="A1" s="31" t="s">
        <v>45</v>
      </c>
    </row>
    <row r="2" spans="1:1" x14ac:dyDescent="0.25">
      <c r="A2" s="32" t="s">
        <v>46</v>
      </c>
    </row>
    <row r="3" spans="1:1" x14ac:dyDescent="0.25">
      <c r="A3" s="32" t="s">
        <v>47</v>
      </c>
    </row>
    <row r="4" spans="1:1" x14ac:dyDescent="0.25">
      <c r="A4" s="32" t="s">
        <v>48</v>
      </c>
    </row>
    <row r="5" spans="1:1" x14ac:dyDescent="0.25">
      <c r="A5" s="32" t="s">
        <v>49</v>
      </c>
    </row>
    <row r="6" spans="1:1" x14ac:dyDescent="0.25">
      <c r="A6" s="32" t="s">
        <v>50</v>
      </c>
    </row>
    <row r="7" spans="1:1" x14ac:dyDescent="0.25">
      <c r="A7" s="32" t="s">
        <v>51</v>
      </c>
    </row>
    <row r="8" spans="1:1" x14ac:dyDescent="0.25">
      <c r="A8" s="32" t="s">
        <v>52</v>
      </c>
    </row>
    <row r="9" spans="1:1" x14ac:dyDescent="0.25">
      <c r="A9" s="32" t="s">
        <v>53</v>
      </c>
    </row>
    <row r="10" spans="1:1" x14ac:dyDescent="0.25">
      <c r="A10" s="32" t="s">
        <v>54</v>
      </c>
    </row>
    <row r="11" spans="1:1" x14ac:dyDescent="0.25">
      <c r="A11" s="32" t="s">
        <v>55</v>
      </c>
    </row>
    <row r="12" spans="1:1" x14ac:dyDescent="0.25">
      <c r="A12" s="32" t="s">
        <v>56</v>
      </c>
    </row>
    <row r="13" spans="1:1" x14ac:dyDescent="0.25">
      <c r="A13" s="32" t="s">
        <v>57</v>
      </c>
    </row>
    <row r="14" spans="1:1" x14ac:dyDescent="0.25">
      <c r="A14" s="32" t="s">
        <v>58</v>
      </c>
    </row>
    <row r="15" spans="1:1" x14ac:dyDescent="0.25">
      <c r="A15" s="32" t="s">
        <v>59</v>
      </c>
    </row>
    <row r="16" spans="1:1" x14ac:dyDescent="0.25">
      <c r="A16" s="32" t="s">
        <v>60</v>
      </c>
    </row>
    <row r="17" spans="1:1" x14ac:dyDescent="0.25">
      <c r="A17" s="32" t="s">
        <v>61</v>
      </c>
    </row>
    <row r="18" spans="1:1" x14ac:dyDescent="0.25">
      <c r="A18" s="32" t="s">
        <v>62</v>
      </c>
    </row>
    <row r="19" spans="1:1" x14ac:dyDescent="0.25">
      <c r="A19" s="32" t="s">
        <v>63</v>
      </c>
    </row>
    <row r="20" spans="1:1" x14ac:dyDescent="0.25">
      <c r="A20" s="32" t="s">
        <v>64</v>
      </c>
    </row>
    <row r="21" spans="1:1" x14ac:dyDescent="0.25">
      <c r="A21" s="32" t="s">
        <v>65</v>
      </c>
    </row>
    <row r="22" spans="1:1" x14ac:dyDescent="0.25">
      <c r="A22" s="32" t="s">
        <v>66</v>
      </c>
    </row>
    <row r="23" spans="1:1" x14ac:dyDescent="0.25">
      <c r="A23" s="32" t="s">
        <v>67</v>
      </c>
    </row>
    <row r="24" spans="1:1" x14ac:dyDescent="0.25">
      <c r="A24" s="32" t="s">
        <v>68</v>
      </c>
    </row>
    <row r="25" spans="1:1" x14ac:dyDescent="0.25">
      <c r="A25" s="32" t="s">
        <v>69</v>
      </c>
    </row>
    <row r="26" spans="1:1" x14ac:dyDescent="0.25">
      <c r="A26" s="32" t="s">
        <v>70</v>
      </c>
    </row>
    <row r="27" spans="1:1" x14ac:dyDescent="0.25">
      <c r="A27" s="32" t="s">
        <v>71</v>
      </c>
    </row>
    <row r="28" spans="1:1" x14ac:dyDescent="0.25">
      <c r="A28" s="32" t="s">
        <v>72</v>
      </c>
    </row>
    <row r="29" spans="1:1" x14ac:dyDescent="0.25">
      <c r="A29" s="32" t="s">
        <v>73</v>
      </c>
    </row>
    <row r="30" spans="1:1" x14ac:dyDescent="0.25">
      <c r="A30" s="32" t="s">
        <v>74</v>
      </c>
    </row>
    <row r="31" spans="1:1" x14ac:dyDescent="0.25">
      <c r="A31" s="32" t="s">
        <v>75</v>
      </c>
    </row>
    <row r="32" spans="1:1" x14ac:dyDescent="0.25">
      <c r="A32" s="32" t="s">
        <v>76</v>
      </c>
    </row>
    <row r="33" spans="1:1" x14ac:dyDescent="0.25">
      <c r="A33" s="32" t="s">
        <v>77</v>
      </c>
    </row>
    <row r="34" spans="1:1" x14ac:dyDescent="0.25">
      <c r="A34" s="32" t="s">
        <v>78</v>
      </c>
    </row>
    <row r="35" spans="1:1" x14ac:dyDescent="0.25">
      <c r="A35" s="32" t="s">
        <v>79</v>
      </c>
    </row>
    <row r="36" spans="1:1" x14ac:dyDescent="0.25">
      <c r="A36" s="32" t="s">
        <v>80</v>
      </c>
    </row>
    <row r="37" spans="1:1" x14ac:dyDescent="0.25">
      <c r="A37" s="32" t="s">
        <v>81</v>
      </c>
    </row>
    <row r="38" spans="1:1" x14ac:dyDescent="0.25">
      <c r="A38" s="32" t="s">
        <v>82</v>
      </c>
    </row>
    <row r="39" spans="1:1" x14ac:dyDescent="0.25">
      <c r="A39" s="32" t="s">
        <v>83</v>
      </c>
    </row>
    <row r="40" spans="1:1" x14ac:dyDescent="0.25">
      <c r="A40" s="32" t="s">
        <v>84</v>
      </c>
    </row>
    <row r="41" spans="1:1" x14ac:dyDescent="0.25">
      <c r="A41" s="32"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A040B-597E-46F7-A1DC-2B9821857E72}">
  <dimension ref="A1:L327"/>
  <sheetViews>
    <sheetView workbookViewId="0">
      <pane ySplit="1" topLeftCell="A2" activePane="bottomLeft" state="frozen"/>
      <selection activeCell="H40" sqref="H40"/>
      <selection pane="bottomLeft" activeCell="H40" sqref="H40"/>
    </sheetView>
  </sheetViews>
  <sheetFormatPr defaultColWidth="23.140625" defaultRowHeight="12.75" x14ac:dyDescent="0.25"/>
  <cols>
    <col min="1" max="1" width="23.140625" style="40"/>
    <col min="2" max="2" width="5.42578125" style="40" bestFit="1" customWidth="1"/>
    <col min="3" max="3" width="11.7109375" style="41" bestFit="1" customWidth="1"/>
    <col min="4" max="4" width="21.42578125" style="40" bestFit="1" customWidth="1"/>
    <col min="5" max="12" width="13.140625" style="40" bestFit="1" customWidth="1"/>
    <col min="13" max="16384" width="23.140625" style="40"/>
  </cols>
  <sheetData>
    <row r="1" spans="1:12" s="49" customFormat="1" x14ac:dyDescent="0.25">
      <c r="A1" s="50" t="s">
        <v>442</v>
      </c>
      <c r="B1" s="50" t="s">
        <v>441</v>
      </c>
      <c r="C1" s="52" t="s">
        <v>440</v>
      </c>
      <c r="D1" s="51" t="s">
        <v>439</v>
      </c>
      <c r="E1" s="51">
        <v>1</v>
      </c>
      <c r="F1" s="51">
        <v>2</v>
      </c>
      <c r="G1" s="51">
        <v>3</v>
      </c>
      <c r="H1" s="51">
        <v>4</v>
      </c>
      <c r="I1" s="51">
        <v>5</v>
      </c>
      <c r="J1" s="51">
        <v>6</v>
      </c>
      <c r="K1" s="51">
        <v>7</v>
      </c>
      <c r="L1" s="51">
        <v>8</v>
      </c>
    </row>
    <row r="2" spans="1:12" x14ac:dyDescent="0.25">
      <c r="A2" s="40" t="s">
        <v>438</v>
      </c>
      <c r="B2" s="40">
        <v>30</v>
      </c>
      <c r="C2" s="45" t="s">
        <v>137</v>
      </c>
      <c r="D2" s="44">
        <v>61900</v>
      </c>
      <c r="E2" s="47">
        <v>383</v>
      </c>
      <c r="F2" s="47">
        <v>437</v>
      </c>
      <c r="G2" s="47">
        <v>492</v>
      </c>
      <c r="H2" s="47">
        <v>546</v>
      </c>
      <c r="I2" s="47">
        <v>590</v>
      </c>
      <c r="J2" s="47">
        <v>634</v>
      </c>
      <c r="K2" s="47">
        <v>677</v>
      </c>
      <c r="L2" s="47">
        <v>721</v>
      </c>
    </row>
    <row r="3" spans="1:12" x14ac:dyDescent="0.25">
      <c r="A3" s="40" t="s">
        <v>437</v>
      </c>
      <c r="B3" s="40">
        <v>30</v>
      </c>
      <c r="C3" s="45" t="s">
        <v>135</v>
      </c>
      <c r="D3" s="44">
        <v>104000</v>
      </c>
      <c r="E3" s="47">
        <v>546</v>
      </c>
      <c r="F3" s="47">
        <v>624</v>
      </c>
      <c r="G3" s="47">
        <v>702</v>
      </c>
      <c r="H3" s="47">
        <v>780</v>
      </c>
      <c r="I3" s="47">
        <v>843</v>
      </c>
      <c r="J3" s="47">
        <v>905</v>
      </c>
      <c r="K3" s="47">
        <v>968</v>
      </c>
      <c r="L3" s="44">
        <v>1030</v>
      </c>
    </row>
    <row r="4" spans="1:12" x14ac:dyDescent="0.25">
      <c r="A4" s="40" t="s">
        <v>436</v>
      </c>
      <c r="B4" s="40">
        <v>30</v>
      </c>
      <c r="C4" s="45" t="s">
        <v>133</v>
      </c>
      <c r="D4" s="44">
        <v>104000</v>
      </c>
      <c r="E4" s="47">
        <v>546</v>
      </c>
      <c r="F4" s="47">
        <v>624</v>
      </c>
      <c r="G4" s="47">
        <v>702</v>
      </c>
      <c r="H4" s="47">
        <v>780</v>
      </c>
      <c r="I4" s="47">
        <v>843</v>
      </c>
      <c r="J4" s="47">
        <v>905</v>
      </c>
      <c r="K4" s="47">
        <v>968</v>
      </c>
      <c r="L4" s="44">
        <v>1030</v>
      </c>
    </row>
    <row r="5" spans="1:12" x14ac:dyDescent="0.25">
      <c r="A5" s="40" t="s">
        <v>435</v>
      </c>
      <c r="B5" s="40">
        <v>30</v>
      </c>
      <c r="C5" s="45" t="s">
        <v>131</v>
      </c>
      <c r="D5" s="44">
        <v>104000</v>
      </c>
      <c r="E5" s="47">
        <v>546</v>
      </c>
      <c r="F5" s="47">
        <v>624</v>
      </c>
      <c r="G5" s="47">
        <v>702</v>
      </c>
      <c r="H5" s="47">
        <v>780</v>
      </c>
      <c r="I5" s="47">
        <v>843</v>
      </c>
      <c r="J5" s="47">
        <v>905</v>
      </c>
      <c r="K5" s="47">
        <v>968</v>
      </c>
      <c r="L5" s="44">
        <v>1030</v>
      </c>
    </row>
    <row r="6" spans="1:12" x14ac:dyDescent="0.25">
      <c r="A6" s="40" t="s">
        <v>434</v>
      </c>
      <c r="B6" s="40">
        <v>30</v>
      </c>
      <c r="C6" s="45" t="s">
        <v>129</v>
      </c>
      <c r="D6" s="44">
        <v>126000</v>
      </c>
      <c r="E6" s="47">
        <v>662</v>
      </c>
      <c r="F6" s="47">
        <v>756</v>
      </c>
      <c r="G6" s="47">
        <v>851</v>
      </c>
      <c r="H6" s="47">
        <v>945</v>
      </c>
      <c r="I6" s="44">
        <v>1021</v>
      </c>
      <c r="J6" s="44">
        <v>1097</v>
      </c>
      <c r="K6" s="44">
        <v>1172</v>
      </c>
      <c r="L6" s="44">
        <v>1248</v>
      </c>
    </row>
    <row r="7" spans="1:12" x14ac:dyDescent="0.25">
      <c r="A7" s="40" t="s">
        <v>433</v>
      </c>
      <c r="B7" s="40">
        <v>30</v>
      </c>
      <c r="C7" s="45" t="s">
        <v>127</v>
      </c>
      <c r="D7" s="44">
        <v>67500</v>
      </c>
      <c r="E7" s="47">
        <v>383</v>
      </c>
      <c r="F7" s="47">
        <v>437</v>
      </c>
      <c r="G7" s="47">
        <v>492</v>
      </c>
      <c r="H7" s="47">
        <v>546</v>
      </c>
      <c r="I7" s="47">
        <v>590</v>
      </c>
      <c r="J7" s="47">
        <v>634</v>
      </c>
      <c r="K7" s="47">
        <v>677</v>
      </c>
      <c r="L7" s="47">
        <v>721</v>
      </c>
    </row>
    <row r="8" spans="1:12" x14ac:dyDescent="0.25">
      <c r="A8" s="40" t="s">
        <v>432</v>
      </c>
      <c r="B8" s="40">
        <v>30</v>
      </c>
      <c r="C8" s="45" t="s">
        <v>125</v>
      </c>
      <c r="D8" s="44">
        <v>104000</v>
      </c>
      <c r="E8" s="47">
        <v>546</v>
      </c>
      <c r="F8" s="47">
        <v>624</v>
      </c>
      <c r="G8" s="47">
        <v>702</v>
      </c>
      <c r="H8" s="47">
        <v>780</v>
      </c>
      <c r="I8" s="47">
        <v>843</v>
      </c>
      <c r="J8" s="47">
        <v>905</v>
      </c>
      <c r="K8" s="47">
        <v>968</v>
      </c>
      <c r="L8" s="44">
        <v>1030</v>
      </c>
    </row>
    <row r="9" spans="1:12" x14ac:dyDescent="0.25">
      <c r="A9" s="40" t="s">
        <v>431</v>
      </c>
      <c r="B9" s="40">
        <v>30</v>
      </c>
      <c r="C9" s="45" t="s">
        <v>123</v>
      </c>
      <c r="D9" s="44">
        <v>96600</v>
      </c>
      <c r="E9" s="47">
        <v>508</v>
      </c>
      <c r="F9" s="47">
        <v>580</v>
      </c>
      <c r="G9" s="47">
        <v>653</v>
      </c>
      <c r="H9" s="47">
        <v>725</v>
      </c>
      <c r="I9" s="47">
        <v>783</v>
      </c>
      <c r="J9" s="47">
        <v>841</v>
      </c>
      <c r="K9" s="47">
        <v>899</v>
      </c>
      <c r="L9" s="47">
        <v>957</v>
      </c>
    </row>
    <row r="10" spans="1:12" x14ac:dyDescent="0.25">
      <c r="A10" s="40" t="s">
        <v>430</v>
      </c>
      <c r="B10" s="40">
        <v>30</v>
      </c>
      <c r="C10" s="45" t="s">
        <v>121</v>
      </c>
      <c r="D10" s="44">
        <v>126000</v>
      </c>
      <c r="E10" s="47">
        <v>662</v>
      </c>
      <c r="F10" s="47">
        <v>756</v>
      </c>
      <c r="G10" s="47">
        <v>851</v>
      </c>
      <c r="H10" s="47">
        <v>945</v>
      </c>
      <c r="I10" s="44">
        <v>1021</v>
      </c>
      <c r="J10" s="44">
        <v>1097</v>
      </c>
      <c r="K10" s="44">
        <v>1172</v>
      </c>
      <c r="L10" s="44">
        <v>1248</v>
      </c>
    </row>
    <row r="11" spans="1:12" x14ac:dyDescent="0.25">
      <c r="A11" s="40" t="s">
        <v>429</v>
      </c>
      <c r="B11" s="40">
        <v>30</v>
      </c>
      <c r="C11" s="45" t="s">
        <v>119</v>
      </c>
      <c r="D11" s="44">
        <v>68400</v>
      </c>
      <c r="E11" s="47">
        <v>383</v>
      </c>
      <c r="F11" s="47">
        <v>437</v>
      </c>
      <c r="G11" s="47">
        <v>492</v>
      </c>
      <c r="H11" s="47">
        <v>546</v>
      </c>
      <c r="I11" s="47">
        <v>590</v>
      </c>
      <c r="J11" s="47">
        <v>634</v>
      </c>
      <c r="K11" s="47">
        <v>677</v>
      </c>
      <c r="L11" s="47">
        <v>721</v>
      </c>
    </row>
    <row r="12" spans="1:12" x14ac:dyDescent="0.25">
      <c r="A12" s="40" t="s">
        <v>428</v>
      </c>
      <c r="B12" s="40">
        <v>30</v>
      </c>
      <c r="C12" s="45" t="s">
        <v>117</v>
      </c>
      <c r="D12" s="44">
        <v>126000</v>
      </c>
      <c r="E12" s="47">
        <v>662</v>
      </c>
      <c r="F12" s="47">
        <v>756</v>
      </c>
      <c r="G12" s="47">
        <v>851</v>
      </c>
      <c r="H12" s="47">
        <v>945</v>
      </c>
      <c r="I12" s="44">
        <v>1021</v>
      </c>
      <c r="J12" s="44">
        <v>1097</v>
      </c>
      <c r="K12" s="44">
        <v>1172</v>
      </c>
      <c r="L12" s="44">
        <v>1248</v>
      </c>
    </row>
    <row r="13" spans="1:12" x14ac:dyDescent="0.25">
      <c r="A13" s="40" t="s">
        <v>427</v>
      </c>
      <c r="B13" s="40">
        <v>30</v>
      </c>
      <c r="C13" s="45" t="s">
        <v>115</v>
      </c>
      <c r="D13" s="44">
        <v>61500</v>
      </c>
      <c r="E13" s="47">
        <v>383</v>
      </c>
      <c r="F13" s="47">
        <v>437</v>
      </c>
      <c r="G13" s="47">
        <v>492</v>
      </c>
      <c r="H13" s="47">
        <v>546</v>
      </c>
      <c r="I13" s="47">
        <v>590</v>
      </c>
      <c r="J13" s="47">
        <v>634</v>
      </c>
      <c r="K13" s="47">
        <v>677</v>
      </c>
      <c r="L13" s="47">
        <v>721</v>
      </c>
    </row>
    <row r="14" spans="1:12" x14ac:dyDescent="0.25">
      <c r="A14" s="40" t="s">
        <v>426</v>
      </c>
      <c r="B14" s="40">
        <v>30</v>
      </c>
      <c r="C14" s="45" t="s">
        <v>113</v>
      </c>
      <c r="D14" s="44">
        <v>104000</v>
      </c>
      <c r="E14" s="47">
        <v>546</v>
      </c>
      <c r="F14" s="47">
        <v>624</v>
      </c>
      <c r="G14" s="47">
        <v>702</v>
      </c>
      <c r="H14" s="47">
        <v>780</v>
      </c>
      <c r="I14" s="47">
        <v>843</v>
      </c>
      <c r="J14" s="47">
        <v>905</v>
      </c>
      <c r="K14" s="47">
        <v>968</v>
      </c>
      <c r="L14" s="44">
        <v>1030</v>
      </c>
    </row>
    <row r="15" spans="1:12" x14ac:dyDescent="0.25">
      <c r="A15" s="40" t="s">
        <v>425</v>
      </c>
      <c r="B15" s="40">
        <v>30</v>
      </c>
      <c r="C15" s="45" t="s">
        <v>111</v>
      </c>
      <c r="D15" s="44">
        <v>104000</v>
      </c>
      <c r="E15" s="47">
        <v>546</v>
      </c>
      <c r="F15" s="47">
        <v>624</v>
      </c>
      <c r="G15" s="47">
        <v>702</v>
      </c>
      <c r="H15" s="47">
        <v>780</v>
      </c>
      <c r="I15" s="47">
        <v>843</v>
      </c>
      <c r="J15" s="47">
        <v>905</v>
      </c>
      <c r="K15" s="47">
        <v>968</v>
      </c>
      <c r="L15" s="44">
        <v>1030</v>
      </c>
    </row>
    <row r="16" spans="1:12" x14ac:dyDescent="0.25">
      <c r="A16" s="40" t="s">
        <v>424</v>
      </c>
      <c r="B16" s="40">
        <v>30</v>
      </c>
      <c r="C16" s="45" t="s">
        <v>109</v>
      </c>
      <c r="D16" s="44">
        <v>78700</v>
      </c>
      <c r="E16" s="47">
        <v>413</v>
      </c>
      <c r="F16" s="47">
        <v>473</v>
      </c>
      <c r="G16" s="47">
        <v>532</v>
      </c>
      <c r="H16" s="47">
        <v>590</v>
      </c>
      <c r="I16" s="47">
        <v>638</v>
      </c>
      <c r="J16" s="47">
        <v>685</v>
      </c>
      <c r="K16" s="47">
        <v>732</v>
      </c>
      <c r="L16" s="47">
        <v>779</v>
      </c>
    </row>
    <row r="17" spans="1:12" x14ac:dyDescent="0.25">
      <c r="A17" s="40" t="s">
        <v>423</v>
      </c>
      <c r="B17" s="40">
        <v>30</v>
      </c>
      <c r="C17" s="45" t="s">
        <v>107</v>
      </c>
      <c r="D17" s="44">
        <v>126000</v>
      </c>
      <c r="E17" s="47">
        <v>662</v>
      </c>
      <c r="F17" s="47">
        <v>756</v>
      </c>
      <c r="G17" s="47">
        <v>851</v>
      </c>
      <c r="H17" s="47">
        <v>945</v>
      </c>
      <c r="I17" s="44">
        <v>1021</v>
      </c>
      <c r="J17" s="44">
        <v>1097</v>
      </c>
      <c r="K17" s="44">
        <v>1172</v>
      </c>
      <c r="L17" s="44">
        <v>1248</v>
      </c>
    </row>
    <row r="18" spans="1:12" x14ac:dyDescent="0.25">
      <c r="A18" s="40" t="s">
        <v>422</v>
      </c>
      <c r="B18" s="40">
        <v>30</v>
      </c>
      <c r="C18" s="45" t="s">
        <v>105</v>
      </c>
      <c r="D18" s="44">
        <v>126000</v>
      </c>
      <c r="E18" s="47">
        <v>662</v>
      </c>
      <c r="F18" s="47">
        <v>756</v>
      </c>
      <c r="G18" s="47">
        <v>851</v>
      </c>
      <c r="H18" s="47">
        <v>945</v>
      </c>
      <c r="I18" s="44">
        <v>1021</v>
      </c>
      <c r="J18" s="44">
        <v>1097</v>
      </c>
      <c r="K18" s="44">
        <v>1172</v>
      </c>
      <c r="L18" s="44">
        <v>1248</v>
      </c>
    </row>
    <row r="19" spans="1:12" x14ac:dyDescent="0.25">
      <c r="A19" s="40" t="s">
        <v>421</v>
      </c>
      <c r="B19" s="40">
        <v>30</v>
      </c>
      <c r="C19" s="45" t="s">
        <v>103</v>
      </c>
      <c r="D19" s="44">
        <v>104000</v>
      </c>
      <c r="E19" s="47">
        <v>546</v>
      </c>
      <c r="F19" s="47">
        <v>624</v>
      </c>
      <c r="G19" s="47">
        <v>702</v>
      </c>
      <c r="H19" s="47">
        <v>780</v>
      </c>
      <c r="I19" s="47">
        <v>843</v>
      </c>
      <c r="J19" s="47">
        <v>905</v>
      </c>
      <c r="K19" s="47">
        <v>968</v>
      </c>
      <c r="L19" s="44">
        <v>1030</v>
      </c>
    </row>
    <row r="20" spans="1:12" x14ac:dyDescent="0.25">
      <c r="A20" s="40" t="s">
        <v>420</v>
      </c>
      <c r="B20" s="40">
        <v>30</v>
      </c>
      <c r="C20" s="45" t="s">
        <v>101</v>
      </c>
      <c r="D20" s="44">
        <v>54800</v>
      </c>
      <c r="E20" s="47">
        <v>383</v>
      </c>
      <c r="F20" s="47">
        <v>437</v>
      </c>
      <c r="G20" s="47">
        <v>492</v>
      </c>
      <c r="H20" s="47">
        <v>546</v>
      </c>
      <c r="I20" s="47">
        <v>590</v>
      </c>
      <c r="J20" s="47">
        <v>634</v>
      </c>
      <c r="K20" s="47">
        <v>677</v>
      </c>
      <c r="L20" s="47">
        <v>721</v>
      </c>
    </row>
    <row r="21" spans="1:12" x14ac:dyDescent="0.25">
      <c r="A21" s="40" t="s">
        <v>419</v>
      </c>
      <c r="B21" s="40">
        <v>30</v>
      </c>
      <c r="C21" s="45" t="s">
        <v>99</v>
      </c>
      <c r="D21" s="44">
        <v>103600</v>
      </c>
      <c r="E21" s="47">
        <v>545</v>
      </c>
      <c r="F21" s="47">
        <v>622</v>
      </c>
      <c r="G21" s="47">
        <v>700</v>
      </c>
      <c r="H21" s="47">
        <v>777</v>
      </c>
      <c r="I21" s="47">
        <v>839</v>
      </c>
      <c r="J21" s="47">
        <v>902</v>
      </c>
      <c r="K21" s="47">
        <v>964</v>
      </c>
      <c r="L21" s="44">
        <v>1026</v>
      </c>
    </row>
    <row r="22" spans="1:12" x14ac:dyDescent="0.25">
      <c r="A22" s="40" t="s">
        <v>418</v>
      </c>
      <c r="B22" s="40">
        <v>30</v>
      </c>
      <c r="C22" s="45" t="s">
        <v>97</v>
      </c>
      <c r="D22" s="46">
        <v>104500</v>
      </c>
      <c r="E22" s="48">
        <v>549</v>
      </c>
      <c r="F22" s="48">
        <v>627</v>
      </c>
      <c r="G22" s="48">
        <v>706</v>
      </c>
      <c r="H22" s="48">
        <v>784</v>
      </c>
      <c r="I22" s="48">
        <v>847</v>
      </c>
      <c r="J22" s="48">
        <v>909</v>
      </c>
      <c r="K22" s="48">
        <v>972</v>
      </c>
      <c r="L22" s="46">
        <v>1034</v>
      </c>
    </row>
    <row r="23" spans="1:12" x14ac:dyDescent="0.25">
      <c r="A23" s="40" t="s">
        <v>417</v>
      </c>
      <c r="B23" s="40">
        <v>30</v>
      </c>
      <c r="C23" s="45" t="s">
        <v>95</v>
      </c>
      <c r="D23" s="44">
        <v>85900</v>
      </c>
      <c r="E23" s="47">
        <v>452</v>
      </c>
      <c r="F23" s="47">
        <v>516</v>
      </c>
      <c r="G23" s="47">
        <v>581</v>
      </c>
      <c r="H23" s="47">
        <v>644</v>
      </c>
      <c r="I23" s="47">
        <v>696</v>
      </c>
      <c r="J23" s="47">
        <v>748</v>
      </c>
      <c r="K23" s="47">
        <v>800</v>
      </c>
      <c r="L23" s="47">
        <v>851</v>
      </c>
    </row>
    <row r="24" spans="1:12" x14ac:dyDescent="0.25">
      <c r="A24" s="40" t="s">
        <v>416</v>
      </c>
      <c r="B24" s="40">
        <v>30</v>
      </c>
      <c r="C24" s="45" t="s">
        <v>93</v>
      </c>
      <c r="D24" s="44">
        <v>79800</v>
      </c>
      <c r="E24" s="47">
        <v>419</v>
      </c>
      <c r="F24" s="47">
        <v>479</v>
      </c>
      <c r="G24" s="47">
        <v>539</v>
      </c>
      <c r="H24" s="47">
        <v>599</v>
      </c>
      <c r="I24" s="47">
        <v>647</v>
      </c>
      <c r="J24" s="47">
        <v>695</v>
      </c>
      <c r="K24" s="47">
        <v>743</v>
      </c>
      <c r="L24" s="47">
        <v>791</v>
      </c>
    </row>
    <row r="25" spans="1:12" x14ac:dyDescent="0.25">
      <c r="A25" s="40" t="s">
        <v>415</v>
      </c>
      <c r="B25" s="40">
        <v>30</v>
      </c>
      <c r="C25" s="45" t="s">
        <v>91</v>
      </c>
      <c r="D25" s="44">
        <v>67500</v>
      </c>
      <c r="E25" s="47">
        <v>383</v>
      </c>
      <c r="F25" s="47">
        <v>437</v>
      </c>
      <c r="G25" s="47">
        <v>492</v>
      </c>
      <c r="H25" s="47">
        <v>546</v>
      </c>
      <c r="I25" s="47">
        <v>590</v>
      </c>
      <c r="J25" s="47">
        <v>634</v>
      </c>
      <c r="K25" s="47">
        <v>677</v>
      </c>
      <c r="L25" s="47">
        <v>721</v>
      </c>
    </row>
    <row r="26" spans="1:12" x14ac:dyDescent="0.25">
      <c r="A26" s="40" t="s">
        <v>414</v>
      </c>
      <c r="B26" s="40">
        <v>30</v>
      </c>
      <c r="C26" s="45" t="s">
        <v>89</v>
      </c>
      <c r="D26" s="44">
        <v>76000</v>
      </c>
      <c r="E26" s="47">
        <v>399</v>
      </c>
      <c r="F26" s="47">
        <v>456</v>
      </c>
      <c r="G26" s="47">
        <v>513</v>
      </c>
      <c r="H26" s="47">
        <v>570</v>
      </c>
      <c r="I26" s="47">
        <v>616</v>
      </c>
      <c r="J26" s="47">
        <v>662</v>
      </c>
      <c r="K26" s="47">
        <v>707</v>
      </c>
      <c r="L26" s="47">
        <v>753</v>
      </c>
    </row>
    <row r="27" spans="1:12" x14ac:dyDescent="0.25">
      <c r="A27" s="40" t="s">
        <v>413</v>
      </c>
      <c r="B27" s="40">
        <v>40</v>
      </c>
      <c r="C27" s="45" t="s">
        <v>137</v>
      </c>
      <c r="D27" s="44">
        <v>61900</v>
      </c>
      <c r="E27" s="47">
        <v>510</v>
      </c>
      <c r="F27" s="47">
        <v>583</v>
      </c>
      <c r="G27" s="47">
        <v>656</v>
      </c>
      <c r="H27" s="47">
        <v>728</v>
      </c>
      <c r="I27" s="47">
        <v>787</v>
      </c>
      <c r="J27" s="47">
        <v>845</v>
      </c>
      <c r="K27" s="47">
        <v>903</v>
      </c>
      <c r="L27" s="47">
        <v>961</v>
      </c>
    </row>
    <row r="28" spans="1:12" x14ac:dyDescent="0.25">
      <c r="A28" s="40" t="s">
        <v>412</v>
      </c>
      <c r="B28" s="40">
        <v>40</v>
      </c>
      <c r="C28" s="45" t="s">
        <v>135</v>
      </c>
      <c r="D28" s="44">
        <v>104000</v>
      </c>
      <c r="E28" s="47">
        <v>728</v>
      </c>
      <c r="F28" s="47">
        <v>832</v>
      </c>
      <c r="G28" s="47">
        <v>936</v>
      </c>
      <c r="H28" s="44">
        <v>1040</v>
      </c>
      <c r="I28" s="44">
        <v>1124</v>
      </c>
      <c r="J28" s="44">
        <v>1207</v>
      </c>
      <c r="K28" s="44">
        <v>1290</v>
      </c>
      <c r="L28" s="44">
        <v>1373</v>
      </c>
    </row>
    <row r="29" spans="1:12" x14ac:dyDescent="0.25">
      <c r="A29" s="40" t="s">
        <v>411</v>
      </c>
      <c r="B29" s="40">
        <v>40</v>
      </c>
      <c r="C29" s="45" t="s">
        <v>133</v>
      </c>
      <c r="D29" s="44">
        <v>104000</v>
      </c>
      <c r="E29" s="47">
        <v>728</v>
      </c>
      <c r="F29" s="47">
        <v>832</v>
      </c>
      <c r="G29" s="47">
        <v>936</v>
      </c>
      <c r="H29" s="44">
        <v>1040</v>
      </c>
      <c r="I29" s="44">
        <v>1124</v>
      </c>
      <c r="J29" s="44">
        <v>1207</v>
      </c>
      <c r="K29" s="44">
        <v>1290</v>
      </c>
      <c r="L29" s="44">
        <v>1373</v>
      </c>
    </row>
    <row r="30" spans="1:12" x14ac:dyDescent="0.25">
      <c r="A30" s="40" t="s">
        <v>410</v>
      </c>
      <c r="B30" s="40">
        <v>40</v>
      </c>
      <c r="C30" s="45" t="s">
        <v>131</v>
      </c>
      <c r="D30" s="44">
        <v>104000</v>
      </c>
      <c r="E30" s="47">
        <v>728</v>
      </c>
      <c r="F30" s="47">
        <v>832</v>
      </c>
      <c r="G30" s="81">
        <v>936</v>
      </c>
      <c r="H30" s="44">
        <v>1040</v>
      </c>
      <c r="I30" s="44">
        <v>1124</v>
      </c>
      <c r="J30" s="44">
        <v>1207</v>
      </c>
      <c r="K30" s="44">
        <v>1290</v>
      </c>
      <c r="L30" s="44">
        <v>1373</v>
      </c>
    </row>
    <row r="31" spans="1:12" x14ac:dyDescent="0.25">
      <c r="A31" s="40" t="s">
        <v>409</v>
      </c>
      <c r="B31" s="40">
        <v>40</v>
      </c>
      <c r="C31" s="45" t="s">
        <v>129</v>
      </c>
      <c r="D31" s="44">
        <v>126000</v>
      </c>
      <c r="E31" s="47">
        <v>882</v>
      </c>
      <c r="F31" s="44">
        <v>1008</v>
      </c>
      <c r="G31" s="44">
        <v>1134</v>
      </c>
      <c r="H31" s="44">
        <v>1260</v>
      </c>
      <c r="I31" s="44">
        <v>1361</v>
      </c>
      <c r="J31" s="44">
        <v>1462</v>
      </c>
      <c r="K31" s="44">
        <v>1563</v>
      </c>
      <c r="L31" s="44">
        <v>1664</v>
      </c>
    </row>
    <row r="32" spans="1:12" x14ac:dyDescent="0.25">
      <c r="A32" s="40" t="s">
        <v>408</v>
      </c>
      <c r="B32" s="40">
        <v>40</v>
      </c>
      <c r="C32" s="45" t="s">
        <v>127</v>
      </c>
      <c r="D32" s="44">
        <v>67500</v>
      </c>
      <c r="E32" s="47">
        <v>510</v>
      </c>
      <c r="F32" s="47">
        <v>583</v>
      </c>
      <c r="G32" s="47">
        <v>656</v>
      </c>
      <c r="H32" s="47">
        <v>728</v>
      </c>
      <c r="I32" s="47">
        <v>787</v>
      </c>
      <c r="J32" s="47">
        <v>845</v>
      </c>
      <c r="K32" s="47">
        <v>903</v>
      </c>
      <c r="L32" s="47">
        <v>961</v>
      </c>
    </row>
    <row r="33" spans="1:12" x14ac:dyDescent="0.25">
      <c r="A33" s="40" t="s">
        <v>407</v>
      </c>
      <c r="B33" s="40">
        <v>40</v>
      </c>
      <c r="C33" s="45" t="s">
        <v>125</v>
      </c>
      <c r="D33" s="44">
        <v>104000</v>
      </c>
      <c r="E33" s="47">
        <v>728</v>
      </c>
      <c r="F33" s="47">
        <v>832</v>
      </c>
      <c r="G33" s="47">
        <v>936</v>
      </c>
      <c r="H33" s="44">
        <v>1040</v>
      </c>
      <c r="I33" s="44">
        <v>1124</v>
      </c>
      <c r="J33" s="44">
        <v>1207</v>
      </c>
      <c r="K33" s="44">
        <v>1290</v>
      </c>
      <c r="L33" s="44">
        <v>1373</v>
      </c>
    </row>
    <row r="34" spans="1:12" x14ac:dyDescent="0.25">
      <c r="A34" s="40" t="s">
        <v>406</v>
      </c>
      <c r="B34" s="40">
        <v>40</v>
      </c>
      <c r="C34" s="45" t="s">
        <v>123</v>
      </c>
      <c r="D34" s="44">
        <v>96600</v>
      </c>
      <c r="E34" s="47">
        <v>677</v>
      </c>
      <c r="F34" s="47">
        <v>773</v>
      </c>
      <c r="G34" s="47">
        <v>870</v>
      </c>
      <c r="H34" s="47">
        <v>966</v>
      </c>
      <c r="I34" s="44">
        <v>1044</v>
      </c>
      <c r="J34" s="44">
        <v>1121</v>
      </c>
      <c r="K34" s="44">
        <v>1198</v>
      </c>
      <c r="L34" s="44">
        <v>1276</v>
      </c>
    </row>
    <row r="35" spans="1:12" x14ac:dyDescent="0.25">
      <c r="A35" s="40" t="s">
        <v>405</v>
      </c>
      <c r="B35" s="40">
        <v>40</v>
      </c>
      <c r="C35" s="45" t="s">
        <v>121</v>
      </c>
      <c r="D35" s="44">
        <v>126000</v>
      </c>
      <c r="E35" s="47">
        <v>882</v>
      </c>
      <c r="F35" s="44">
        <v>1008</v>
      </c>
      <c r="G35" s="44">
        <v>1134</v>
      </c>
      <c r="H35" s="44">
        <v>1260</v>
      </c>
      <c r="I35" s="44">
        <v>1361</v>
      </c>
      <c r="J35" s="44">
        <v>1462</v>
      </c>
      <c r="K35" s="44">
        <v>1563</v>
      </c>
      <c r="L35" s="44">
        <v>1664</v>
      </c>
    </row>
    <row r="36" spans="1:12" x14ac:dyDescent="0.25">
      <c r="A36" s="40" t="s">
        <v>404</v>
      </c>
      <c r="B36" s="40">
        <v>40</v>
      </c>
      <c r="C36" s="45" t="s">
        <v>119</v>
      </c>
      <c r="D36" s="44">
        <v>68400</v>
      </c>
      <c r="E36" s="47">
        <v>510</v>
      </c>
      <c r="F36" s="47">
        <v>583</v>
      </c>
      <c r="G36" s="47">
        <v>656</v>
      </c>
      <c r="H36" s="47">
        <v>728</v>
      </c>
      <c r="I36" s="47">
        <v>787</v>
      </c>
      <c r="J36" s="47">
        <v>845</v>
      </c>
      <c r="K36" s="47">
        <v>903</v>
      </c>
      <c r="L36" s="47">
        <v>961</v>
      </c>
    </row>
    <row r="37" spans="1:12" x14ac:dyDescent="0.25">
      <c r="A37" s="40" t="s">
        <v>403</v>
      </c>
      <c r="B37" s="40">
        <v>40</v>
      </c>
      <c r="C37" s="45" t="s">
        <v>117</v>
      </c>
      <c r="D37" s="44">
        <v>126000</v>
      </c>
      <c r="E37" s="47">
        <v>882</v>
      </c>
      <c r="F37" s="44">
        <v>1008</v>
      </c>
      <c r="G37" s="44">
        <v>1134</v>
      </c>
      <c r="H37" s="44">
        <v>1260</v>
      </c>
      <c r="I37" s="44">
        <v>1361</v>
      </c>
      <c r="J37" s="44">
        <v>1462</v>
      </c>
      <c r="K37" s="44">
        <v>1563</v>
      </c>
      <c r="L37" s="44">
        <v>1664</v>
      </c>
    </row>
    <row r="38" spans="1:12" x14ac:dyDescent="0.25">
      <c r="A38" s="40" t="s">
        <v>402</v>
      </c>
      <c r="B38" s="40">
        <v>40</v>
      </c>
      <c r="C38" s="45" t="s">
        <v>115</v>
      </c>
      <c r="D38" s="44">
        <v>61500</v>
      </c>
      <c r="E38" s="47">
        <v>510</v>
      </c>
      <c r="F38" s="47">
        <v>583</v>
      </c>
      <c r="G38" s="47">
        <v>656</v>
      </c>
      <c r="H38" s="47">
        <v>728</v>
      </c>
      <c r="I38" s="47">
        <v>787</v>
      </c>
      <c r="J38" s="47">
        <v>845</v>
      </c>
      <c r="K38" s="47">
        <v>903</v>
      </c>
      <c r="L38" s="47">
        <v>961</v>
      </c>
    </row>
    <row r="39" spans="1:12" x14ac:dyDescent="0.25">
      <c r="A39" s="40" t="s">
        <v>401</v>
      </c>
      <c r="B39" s="40">
        <v>40</v>
      </c>
      <c r="C39" s="45" t="s">
        <v>113</v>
      </c>
      <c r="D39" s="44">
        <v>104000</v>
      </c>
      <c r="E39" s="47">
        <v>728</v>
      </c>
      <c r="F39" s="47">
        <v>832</v>
      </c>
      <c r="G39" s="47">
        <v>936</v>
      </c>
      <c r="H39" s="44">
        <v>1040</v>
      </c>
      <c r="I39" s="44">
        <v>1124</v>
      </c>
      <c r="J39" s="44">
        <v>1207</v>
      </c>
      <c r="K39" s="44">
        <v>1290</v>
      </c>
      <c r="L39" s="44">
        <v>1373</v>
      </c>
    </row>
    <row r="40" spans="1:12" x14ac:dyDescent="0.25">
      <c r="A40" s="40" t="s">
        <v>400</v>
      </c>
      <c r="B40" s="40">
        <v>40</v>
      </c>
      <c r="C40" s="45" t="s">
        <v>111</v>
      </c>
      <c r="D40" s="44">
        <v>104000</v>
      </c>
      <c r="E40" s="47">
        <v>728</v>
      </c>
      <c r="F40" s="47">
        <v>832</v>
      </c>
      <c r="G40" s="47">
        <v>936</v>
      </c>
      <c r="H40" s="44">
        <v>1040</v>
      </c>
      <c r="I40" s="44">
        <v>1124</v>
      </c>
      <c r="J40" s="44">
        <v>1207</v>
      </c>
      <c r="K40" s="44">
        <v>1290</v>
      </c>
      <c r="L40" s="44">
        <v>1373</v>
      </c>
    </row>
    <row r="41" spans="1:12" x14ac:dyDescent="0.25">
      <c r="A41" s="40" t="s">
        <v>399</v>
      </c>
      <c r="B41" s="40">
        <v>40</v>
      </c>
      <c r="C41" s="45" t="s">
        <v>109</v>
      </c>
      <c r="D41" s="44">
        <v>78700</v>
      </c>
      <c r="E41" s="47">
        <v>551</v>
      </c>
      <c r="F41" s="47">
        <v>630</v>
      </c>
      <c r="G41" s="47">
        <v>709</v>
      </c>
      <c r="H41" s="47">
        <v>787</v>
      </c>
      <c r="I41" s="47">
        <v>850</v>
      </c>
      <c r="J41" s="47">
        <v>913</v>
      </c>
      <c r="K41" s="47">
        <v>976</v>
      </c>
      <c r="L41" s="44">
        <v>1039</v>
      </c>
    </row>
    <row r="42" spans="1:12" x14ac:dyDescent="0.25">
      <c r="A42" s="40" t="s">
        <v>398</v>
      </c>
      <c r="B42" s="40">
        <v>40</v>
      </c>
      <c r="C42" s="45" t="s">
        <v>107</v>
      </c>
      <c r="D42" s="44">
        <v>126000</v>
      </c>
      <c r="E42" s="47">
        <v>882</v>
      </c>
      <c r="F42" s="44">
        <v>1008</v>
      </c>
      <c r="G42" s="44">
        <v>1134</v>
      </c>
      <c r="H42" s="44">
        <v>1260</v>
      </c>
      <c r="I42" s="44">
        <v>1361</v>
      </c>
      <c r="J42" s="44">
        <v>1462</v>
      </c>
      <c r="K42" s="44">
        <v>1563</v>
      </c>
      <c r="L42" s="44">
        <v>1664</v>
      </c>
    </row>
    <row r="43" spans="1:12" x14ac:dyDescent="0.25">
      <c r="A43" s="40" t="s">
        <v>397</v>
      </c>
      <c r="B43" s="40">
        <v>40</v>
      </c>
      <c r="C43" s="45" t="s">
        <v>105</v>
      </c>
      <c r="D43" s="44">
        <v>126000</v>
      </c>
      <c r="E43" s="47">
        <v>882</v>
      </c>
      <c r="F43" s="44">
        <v>1008</v>
      </c>
      <c r="G43" s="44">
        <v>1134</v>
      </c>
      <c r="H43" s="44">
        <v>1260</v>
      </c>
      <c r="I43" s="44">
        <v>1361</v>
      </c>
      <c r="J43" s="44">
        <v>1462</v>
      </c>
      <c r="K43" s="44">
        <v>1563</v>
      </c>
      <c r="L43" s="44">
        <v>1664</v>
      </c>
    </row>
    <row r="44" spans="1:12" x14ac:dyDescent="0.25">
      <c r="A44" s="40" t="s">
        <v>396</v>
      </c>
      <c r="B44" s="40">
        <v>40</v>
      </c>
      <c r="C44" s="45" t="s">
        <v>103</v>
      </c>
      <c r="D44" s="44">
        <v>104000</v>
      </c>
      <c r="E44" s="47">
        <v>728</v>
      </c>
      <c r="F44" s="47">
        <v>832</v>
      </c>
      <c r="G44" s="47">
        <v>936</v>
      </c>
      <c r="H44" s="44">
        <v>1040</v>
      </c>
      <c r="I44" s="44">
        <v>1124</v>
      </c>
      <c r="J44" s="44">
        <v>1207</v>
      </c>
      <c r="K44" s="44">
        <v>1290</v>
      </c>
      <c r="L44" s="44">
        <v>1373</v>
      </c>
    </row>
    <row r="45" spans="1:12" x14ac:dyDescent="0.25">
      <c r="A45" s="40" t="s">
        <v>395</v>
      </c>
      <c r="B45" s="40">
        <v>40</v>
      </c>
      <c r="C45" s="45" t="s">
        <v>101</v>
      </c>
      <c r="D45" s="44">
        <v>54800</v>
      </c>
      <c r="E45" s="47">
        <v>510</v>
      </c>
      <c r="F45" s="47">
        <v>583</v>
      </c>
      <c r="G45" s="47">
        <v>656</v>
      </c>
      <c r="H45" s="47">
        <v>728</v>
      </c>
      <c r="I45" s="47">
        <v>787</v>
      </c>
      <c r="J45" s="47">
        <v>845</v>
      </c>
      <c r="K45" s="47">
        <v>903</v>
      </c>
      <c r="L45" s="47">
        <v>961</v>
      </c>
    </row>
    <row r="46" spans="1:12" x14ac:dyDescent="0.25">
      <c r="A46" s="40" t="s">
        <v>394</v>
      </c>
      <c r="B46" s="40">
        <v>40</v>
      </c>
      <c r="C46" s="45" t="s">
        <v>99</v>
      </c>
      <c r="D46" s="44">
        <v>103600</v>
      </c>
      <c r="E46" s="47">
        <v>726</v>
      </c>
      <c r="F46" s="47">
        <v>829</v>
      </c>
      <c r="G46" s="47">
        <v>933</v>
      </c>
      <c r="H46" s="44">
        <v>1036</v>
      </c>
      <c r="I46" s="44">
        <v>1119</v>
      </c>
      <c r="J46" s="44">
        <v>1202</v>
      </c>
      <c r="K46" s="44">
        <v>1285</v>
      </c>
      <c r="L46" s="44">
        <v>1368</v>
      </c>
    </row>
    <row r="47" spans="1:12" x14ac:dyDescent="0.25">
      <c r="A47" s="40" t="s">
        <v>393</v>
      </c>
      <c r="B47" s="40">
        <v>40</v>
      </c>
      <c r="C47" s="45" t="s">
        <v>97</v>
      </c>
      <c r="D47" s="46">
        <v>104500</v>
      </c>
      <c r="E47" s="48">
        <v>732</v>
      </c>
      <c r="F47" s="48">
        <v>836</v>
      </c>
      <c r="G47" s="48">
        <v>941</v>
      </c>
      <c r="H47" s="46">
        <v>1045</v>
      </c>
      <c r="I47" s="46">
        <v>1129</v>
      </c>
      <c r="J47" s="46">
        <v>1212</v>
      </c>
      <c r="K47" s="46">
        <v>1296</v>
      </c>
      <c r="L47" s="46">
        <v>1379</v>
      </c>
    </row>
    <row r="48" spans="1:12" x14ac:dyDescent="0.25">
      <c r="A48" s="40" t="s">
        <v>392</v>
      </c>
      <c r="B48" s="40">
        <v>40</v>
      </c>
      <c r="C48" s="45" t="s">
        <v>95</v>
      </c>
      <c r="D48" s="44">
        <v>85900</v>
      </c>
      <c r="E48" s="47">
        <v>602</v>
      </c>
      <c r="F48" s="47">
        <v>688</v>
      </c>
      <c r="G48" s="47">
        <v>774</v>
      </c>
      <c r="H48" s="47">
        <v>859</v>
      </c>
      <c r="I48" s="47">
        <v>928</v>
      </c>
      <c r="J48" s="47">
        <v>997</v>
      </c>
      <c r="K48" s="44">
        <v>1066</v>
      </c>
      <c r="L48" s="44">
        <v>1134</v>
      </c>
    </row>
    <row r="49" spans="1:12" x14ac:dyDescent="0.25">
      <c r="A49" s="40" t="s">
        <v>391</v>
      </c>
      <c r="B49" s="40">
        <v>40</v>
      </c>
      <c r="C49" s="45" t="s">
        <v>93</v>
      </c>
      <c r="D49" s="44">
        <v>79800</v>
      </c>
      <c r="E49" s="47">
        <v>559</v>
      </c>
      <c r="F49" s="47">
        <v>639</v>
      </c>
      <c r="G49" s="47">
        <v>719</v>
      </c>
      <c r="H49" s="47">
        <v>798</v>
      </c>
      <c r="I49" s="47">
        <v>862</v>
      </c>
      <c r="J49" s="47">
        <v>926</v>
      </c>
      <c r="K49" s="47">
        <v>990</v>
      </c>
      <c r="L49" s="44">
        <v>1054</v>
      </c>
    </row>
    <row r="50" spans="1:12" x14ac:dyDescent="0.25">
      <c r="A50" s="40" t="s">
        <v>390</v>
      </c>
      <c r="B50" s="40">
        <v>40</v>
      </c>
      <c r="C50" s="45" t="s">
        <v>91</v>
      </c>
      <c r="D50" s="44">
        <v>67500</v>
      </c>
      <c r="E50" s="47">
        <v>510</v>
      </c>
      <c r="F50" s="47">
        <v>583</v>
      </c>
      <c r="G50" s="47">
        <v>656</v>
      </c>
      <c r="H50" s="47">
        <v>728</v>
      </c>
      <c r="I50" s="47">
        <v>787</v>
      </c>
      <c r="J50" s="47">
        <v>845</v>
      </c>
      <c r="K50" s="47">
        <v>903</v>
      </c>
      <c r="L50" s="47">
        <v>961</v>
      </c>
    </row>
    <row r="51" spans="1:12" x14ac:dyDescent="0.25">
      <c r="A51" s="40" t="s">
        <v>389</v>
      </c>
      <c r="B51" s="40">
        <v>40</v>
      </c>
      <c r="C51" s="45" t="s">
        <v>89</v>
      </c>
      <c r="D51" s="44">
        <v>76000</v>
      </c>
      <c r="E51" s="47">
        <v>532</v>
      </c>
      <c r="F51" s="47">
        <v>608</v>
      </c>
      <c r="G51" s="47">
        <v>684</v>
      </c>
      <c r="H51" s="47">
        <v>760</v>
      </c>
      <c r="I51" s="47">
        <v>821</v>
      </c>
      <c r="J51" s="47">
        <v>882</v>
      </c>
      <c r="K51" s="47">
        <v>943</v>
      </c>
      <c r="L51" s="44">
        <v>1004</v>
      </c>
    </row>
    <row r="52" spans="1:12" x14ac:dyDescent="0.25">
      <c r="A52" s="40" t="s">
        <v>388</v>
      </c>
      <c r="B52" s="40">
        <v>50</v>
      </c>
      <c r="C52" s="45" t="s">
        <v>137</v>
      </c>
      <c r="D52" s="44">
        <v>61900</v>
      </c>
      <c r="E52" s="47">
        <v>638</v>
      </c>
      <c r="F52" s="47">
        <v>729</v>
      </c>
      <c r="G52" s="47">
        <v>820</v>
      </c>
      <c r="H52" s="47">
        <v>910</v>
      </c>
      <c r="I52" s="47">
        <v>984</v>
      </c>
      <c r="J52" s="44">
        <v>1056</v>
      </c>
      <c r="K52" s="44">
        <v>1129</v>
      </c>
      <c r="L52" s="44">
        <v>1201</v>
      </c>
    </row>
    <row r="53" spans="1:12" x14ac:dyDescent="0.25">
      <c r="A53" s="40" t="s">
        <v>387</v>
      </c>
      <c r="B53" s="40">
        <v>50</v>
      </c>
      <c r="C53" s="45" t="s">
        <v>135</v>
      </c>
      <c r="D53" s="44">
        <v>104000</v>
      </c>
      <c r="E53" s="47">
        <v>910</v>
      </c>
      <c r="F53" s="44">
        <v>1040</v>
      </c>
      <c r="G53" s="44">
        <v>1170</v>
      </c>
      <c r="H53" s="44">
        <v>1300</v>
      </c>
      <c r="I53" s="44">
        <v>1405</v>
      </c>
      <c r="J53" s="44">
        <v>1509</v>
      </c>
      <c r="K53" s="44">
        <v>1613</v>
      </c>
      <c r="L53" s="44">
        <v>1716</v>
      </c>
    </row>
    <row r="54" spans="1:12" x14ac:dyDescent="0.25">
      <c r="A54" s="40" t="s">
        <v>386</v>
      </c>
      <c r="B54" s="40">
        <v>50</v>
      </c>
      <c r="C54" s="45" t="s">
        <v>133</v>
      </c>
      <c r="D54" s="44">
        <v>104000</v>
      </c>
      <c r="E54" s="47">
        <v>910</v>
      </c>
      <c r="F54" s="44">
        <v>1040</v>
      </c>
      <c r="G54" s="44">
        <v>1170</v>
      </c>
      <c r="H54" s="44">
        <v>1300</v>
      </c>
      <c r="I54" s="44">
        <v>1405</v>
      </c>
      <c r="J54" s="44">
        <v>1509</v>
      </c>
      <c r="K54" s="44">
        <v>1613</v>
      </c>
      <c r="L54" s="44">
        <v>1716</v>
      </c>
    </row>
    <row r="55" spans="1:12" x14ac:dyDescent="0.25">
      <c r="A55" s="40" t="s">
        <v>385</v>
      </c>
      <c r="B55" s="40">
        <v>50</v>
      </c>
      <c r="C55" s="45" t="s">
        <v>131</v>
      </c>
      <c r="D55" s="44">
        <v>104000</v>
      </c>
      <c r="E55" s="47">
        <v>910</v>
      </c>
      <c r="F55" s="44">
        <v>1040</v>
      </c>
      <c r="G55" s="44">
        <v>1170</v>
      </c>
      <c r="H55" s="44">
        <v>1300</v>
      </c>
      <c r="I55" s="44">
        <v>1405</v>
      </c>
      <c r="J55" s="44">
        <v>1509</v>
      </c>
      <c r="K55" s="44">
        <v>1613</v>
      </c>
      <c r="L55" s="44">
        <v>1716</v>
      </c>
    </row>
    <row r="56" spans="1:12" x14ac:dyDescent="0.25">
      <c r="A56" s="40" t="s">
        <v>384</v>
      </c>
      <c r="B56" s="40">
        <v>50</v>
      </c>
      <c r="C56" s="45" t="s">
        <v>129</v>
      </c>
      <c r="D56" s="44">
        <v>126000</v>
      </c>
      <c r="E56" s="44">
        <v>1103</v>
      </c>
      <c r="F56" s="44">
        <v>1260</v>
      </c>
      <c r="G56" s="44">
        <v>1418</v>
      </c>
      <c r="H56" s="44">
        <v>1575</v>
      </c>
      <c r="I56" s="44">
        <v>1701</v>
      </c>
      <c r="J56" s="44">
        <v>1828</v>
      </c>
      <c r="K56" s="44">
        <v>1954</v>
      </c>
      <c r="L56" s="44">
        <v>2080</v>
      </c>
    </row>
    <row r="57" spans="1:12" x14ac:dyDescent="0.25">
      <c r="A57" s="40" t="s">
        <v>383</v>
      </c>
      <c r="B57" s="40">
        <v>50</v>
      </c>
      <c r="C57" s="45" t="s">
        <v>127</v>
      </c>
      <c r="D57" s="44">
        <v>67500</v>
      </c>
      <c r="E57" s="47">
        <v>638</v>
      </c>
      <c r="F57" s="47">
        <v>729</v>
      </c>
      <c r="G57" s="47">
        <v>820</v>
      </c>
      <c r="H57" s="47">
        <v>910</v>
      </c>
      <c r="I57" s="47">
        <v>984</v>
      </c>
      <c r="J57" s="44">
        <v>1056</v>
      </c>
      <c r="K57" s="44">
        <v>1129</v>
      </c>
      <c r="L57" s="44">
        <v>1201</v>
      </c>
    </row>
    <row r="58" spans="1:12" x14ac:dyDescent="0.25">
      <c r="A58" s="40" t="s">
        <v>382</v>
      </c>
      <c r="B58" s="40">
        <v>50</v>
      </c>
      <c r="C58" s="45" t="s">
        <v>125</v>
      </c>
      <c r="D58" s="44">
        <v>104000</v>
      </c>
      <c r="E58" s="47">
        <v>910</v>
      </c>
      <c r="F58" s="44">
        <v>1040</v>
      </c>
      <c r="G58" s="44">
        <v>1170</v>
      </c>
      <c r="H58" s="44">
        <v>1300</v>
      </c>
      <c r="I58" s="44">
        <v>1405</v>
      </c>
      <c r="J58" s="44">
        <v>1509</v>
      </c>
      <c r="K58" s="44">
        <v>1613</v>
      </c>
      <c r="L58" s="44">
        <v>1716</v>
      </c>
    </row>
    <row r="59" spans="1:12" x14ac:dyDescent="0.25">
      <c r="A59" s="40" t="s">
        <v>381</v>
      </c>
      <c r="B59" s="40">
        <v>50</v>
      </c>
      <c r="C59" s="45" t="s">
        <v>123</v>
      </c>
      <c r="D59" s="44">
        <v>96600</v>
      </c>
      <c r="E59" s="47">
        <v>846</v>
      </c>
      <c r="F59" s="47">
        <v>966</v>
      </c>
      <c r="G59" s="44">
        <v>1088</v>
      </c>
      <c r="H59" s="44">
        <v>1208</v>
      </c>
      <c r="I59" s="44">
        <v>1305</v>
      </c>
      <c r="J59" s="44">
        <v>1401</v>
      </c>
      <c r="K59" s="44">
        <v>1498</v>
      </c>
      <c r="L59" s="44">
        <v>1595</v>
      </c>
    </row>
    <row r="60" spans="1:12" x14ac:dyDescent="0.25">
      <c r="A60" s="40" t="s">
        <v>380</v>
      </c>
      <c r="B60" s="40">
        <v>50</v>
      </c>
      <c r="C60" s="45" t="s">
        <v>121</v>
      </c>
      <c r="D60" s="44">
        <v>126000</v>
      </c>
      <c r="E60" s="44">
        <v>1103</v>
      </c>
      <c r="F60" s="44">
        <v>1260</v>
      </c>
      <c r="G60" s="44">
        <v>1418</v>
      </c>
      <c r="H60" s="44">
        <v>1575</v>
      </c>
      <c r="I60" s="44">
        <v>1701</v>
      </c>
      <c r="J60" s="44">
        <v>1828</v>
      </c>
      <c r="K60" s="44">
        <v>1954</v>
      </c>
      <c r="L60" s="44">
        <v>2080</v>
      </c>
    </row>
    <row r="61" spans="1:12" x14ac:dyDescent="0.25">
      <c r="A61" s="40" t="s">
        <v>379</v>
      </c>
      <c r="B61" s="40">
        <v>50</v>
      </c>
      <c r="C61" s="45" t="s">
        <v>119</v>
      </c>
      <c r="D61" s="44">
        <v>68400</v>
      </c>
      <c r="E61" s="47">
        <v>638</v>
      </c>
      <c r="F61" s="47">
        <v>729</v>
      </c>
      <c r="G61" s="47">
        <v>820</v>
      </c>
      <c r="H61" s="47">
        <v>910</v>
      </c>
      <c r="I61" s="47">
        <v>984</v>
      </c>
      <c r="J61" s="44">
        <v>1056</v>
      </c>
      <c r="K61" s="44">
        <v>1129</v>
      </c>
      <c r="L61" s="44">
        <v>1201</v>
      </c>
    </row>
    <row r="62" spans="1:12" x14ac:dyDescent="0.25">
      <c r="A62" s="40" t="s">
        <v>378</v>
      </c>
      <c r="B62" s="40">
        <v>50</v>
      </c>
      <c r="C62" s="45" t="s">
        <v>117</v>
      </c>
      <c r="D62" s="44">
        <v>126000</v>
      </c>
      <c r="E62" s="44">
        <v>1103</v>
      </c>
      <c r="F62" s="44">
        <v>1260</v>
      </c>
      <c r="G62" s="44">
        <v>1418</v>
      </c>
      <c r="H62" s="44">
        <v>1575</v>
      </c>
      <c r="I62" s="44">
        <v>1701</v>
      </c>
      <c r="J62" s="44">
        <v>1828</v>
      </c>
      <c r="K62" s="44">
        <v>1954</v>
      </c>
      <c r="L62" s="44">
        <v>2080</v>
      </c>
    </row>
    <row r="63" spans="1:12" x14ac:dyDescent="0.25">
      <c r="A63" s="40" t="s">
        <v>377</v>
      </c>
      <c r="B63" s="40">
        <v>50</v>
      </c>
      <c r="C63" s="45" t="s">
        <v>115</v>
      </c>
      <c r="D63" s="44">
        <v>61500</v>
      </c>
      <c r="E63" s="47">
        <v>638</v>
      </c>
      <c r="F63" s="47">
        <v>729</v>
      </c>
      <c r="G63" s="47">
        <v>820</v>
      </c>
      <c r="H63" s="47">
        <v>910</v>
      </c>
      <c r="I63" s="47">
        <v>984</v>
      </c>
      <c r="J63" s="44">
        <v>1056</v>
      </c>
      <c r="K63" s="44">
        <v>1129</v>
      </c>
      <c r="L63" s="44">
        <v>1201</v>
      </c>
    </row>
    <row r="64" spans="1:12" x14ac:dyDescent="0.25">
      <c r="A64" s="40" t="s">
        <v>376</v>
      </c>
      <c r="B64" s="40">
        <v>50</v>
      </c>
      <c r="C64" s="45" t="s">
        <v>113</v>
      </c>
      <c r="D64" s="44">
        <v>104000</v>
      </c>
      <c r="E64" s="47">
        <v>910</v>
      </c>
      <c r="F64" s="44">
        <v>1040</v>
      </c>
      <c r="G64" s="44">
        <v>1170</v>
      </c>
      <c r="H64" s="44">
        <v>1300</v>
      </c>
      <c r="I64" s="44">
        <v>1405</v>
      </c>
      <c r="J64" s="44">
        <v>1509</v>
      </c>
      <c r="K64" s="44">
        <v>1613</v>
      </c>
      <c r="L64" s="44">
        <v>1716</v>
      </c>
    </row>
    <row r="65" spans="1:12" x14ac:dyDescent="0.25">
      <c r="A65" s="40" t="s">
        <v>375</v>
      </c>
      <c r="B65" s="40">
        <v>50</v>
      </c>
      <c r="C65" s="45" t="s">
        <v>111</v>
      </c>
      <c r="D65" s="44">
        <v>104000</v>
      </c>
      <c r="E65" s="47">
        <v>910</v>
      </c>
      <c r="F65" s="44">
        <v>1040</v>
      </c>
      <c r="G65" s="44">
        <v>1170</v>
      </c>
      <c r="H65" s="44">
        <v>1300</v>
      </c>
      <c r="I65" s="44">
        <v>1405</v>
      </c>
      <c r="J65" s="44">
        <v>1509</v>
      </c>
      <c r="K65" s="44">
        <v>1613</v>
      </c>
      <c r="L65" s="44">
        <v>1716</v>
      </c>
    </row>
    <row r="66" spans="1:12" x14ac:dyDescent="0.25">
      <c r="A66" s="40" t="s">
        <v>374</v>
      </c>
      <c r="B66" s="40">
        <v>50</v>
      </c>
      <c r="C66" s="45" t="s">
        <v>109</v>
      </c>
      <c r="D66" s="44">
        <v>78700</v>
      </c>
      <c r="E66" s="47">
        <v>689</v>
      </c>
      <c r="F66" s="47">
        <v>788</v>
      </c>
      <c r="G66" s="47">
        <v>886</v>
      </c>
      <c r="H66" s="47">
        <v>984</v>
      </c>
      <c r="I66" s="44">
        <v>1063</v>
      </c>
      <c r="J66" s="44">
        <v>1141</v>
      </c>
      <c r="K66" s="44">
        <v>1220</v>
      </c>
      <c r="L66" s="44">
        <v>1299</v>
      </c>
    </row>
    <row r="67" spans="1:12" x14ac:dyDescent="0.25">
      <c r="A67" s="40" t="s">
        <v>373</v>
      </c>
      <c r="B67" s="40">
        <v>50</v>
      </c>
      <c r="C67" s="45" t="s">
        <v>107</v>
      </c>
      <c r="D67" s="44">
        <v>126000</v>
      </c>
      <c r="E67" s="44">
        <v>1103</v>
      </c>
      <c r="F67" s="44">
        <v>1260</v>
      </c>
      <c r="G67" s="44">
        <v>1418</v>
      </c>
      <c r="H67" s="44">
        <v>1575</v>
      </c>
      <c r="I67" s="44">
        <v>1701</v>
      </c>
      <c r="J67" s="44">
        <v>1828</v>
      </c>
      <c r="K67" s="44">
        <v>1954</v>
      </c>
      <c r="L67" s="44">
        <v>2080</v>
      </c>
    </row>
    <row r="68" spans="1:12" x14ac:dyDescent="0.25">
      <c r="A68" s="40" t="s">
        <v>372</v>
      </c>
      <c r="B68" s="40">
        <v>50</v>
      </c>
      <c r="C68" s="45" t="s">
        <v>105</v>
      </c>
      <c r="D68" s="44">
        <v>126000</v>
      </c>
      <c r="E68" s="44">
        <v>1103</v>
      </c>
      <c r="F68" s="44">
        <v>1260</v>
      </c>
      <c r="G68" s="44">
        <v>1418</v>
      </c>
      <c r="H68" s="44">
        <v>1575</v>
      </c>
      <c r="I68" s="44">
        <v>1701</v>
      </c>
      <c r="J68" s="44">
        <v>1828</v>
      </c>
      <c r="K68" s="44">
        <v>1954</v>
      </c>
      <c r="L68" s="44">
        <v>2080</v>
      </c>
    </row>
    <row r="69" spans="1:12" x14ac:dyDescent="0.25">
      <c r="A69" s="40" t="s">
        <v>371</v>
      </c>
      <c r="B69" s="40">
        <v>50</v>
      </c>
      <c r="C69" s="45" t="s">
        <v>103</v>
      </c>
      <c r="D69" s="44">
        <v>104000</v>
      </c>
      <c r="E69" s="47">
        <v>910</v>
      </c>
      <c r="F69" s="44">
        <v>1040</v>
      </c>
      <c r="G69" s="44">
        <v>1170</v>
      </c>
      <c r="H69" s="44">
        <v>1300</v>
      </c>
      <c r="I69" s="44">
        <v>1405</v>
      </c>
      <c r="J69" s="44">
        <v>1509</v>
      </c>
      <c r="K69" s="44">
        <v>1613</v>
      </c>
      <c r="L69" s="44">
        <v>1716</v>
      </c>
    </row>
    <row r="70" spans="1:12" x14ac:dyDescent="0.25">
      <c r="A70" s="40" t="s">
        <v>370</v>
      </c>
      <c r="B70" s="40">
        <v>50</v>
      </c>
      <c r="C70" s="45" t="s">
        <v>101</v>
      </c>
      <c r="D70" s="44">
        <v>54800</v>
      </c>
      <c r="E70" s="47">
        <v>638</v>
      </c>
      <c r="F70" s="47">
        <v>729</v>
      </c>
      <c r="G70" s="47">
        <v>820</v>
      </c>
      <c r="H70" s="47">
        <v>910</v>
      </c>
      <c r="I70" s="47">
        <v>984</v>
      </c>
      <c r="J70" s="44">
        <v>1056</v>
      </c>
      <c r="K70" s="44">
        <v>1129</v>
      </c>
      <c r="L70" s="44">
        <v>1201</v>
      </c>
    </row>
    <row r="71" spans="1:12" x14ac:dyDescent="0.25">
      <c r="A71" s="40" t="s">
        <v>369</v>
      </c>
      <c r="B71" s="40">
        <v>50</v>
      </c>
      <c r="C71" s="45" t="s">
        <v>99</v>
      </c>
      <c r="D71" s="44">
        <v>103600</v>
      </c>
      <c r="E71" s="47">
        <v>908</v>
      </c>
      <c r="F71" s="44">
        <v>1036</v>
      </c>
      <c r="G71" s="44">
        <v>1166</v>
      </c>
      <c r="H71" s="44">
        <v>1295</v>
      </c>
      <c r="I71" s="44">
        <v>1399</v>
      </c>
      <c r="J71" s="44">
        <v>1503</v>
      </c>
      <c r="K71" s="44">
        <v>1606</v>
      </c>
      <c r="L71" s="44">
        <v>1710</v>
      </c>
    </row>
    <row r="72" spans="1:12" x14ac:dyDescent="0.25">
      <c r="A72" s="40" t="s">
        <v>368</v>
      </c>
      <c r="B72" s="40">
        <v>50</v>
      </c>
      <c r="C72" s="45" t="s">
        <v>97</v>
      </c>
      <c r="D72" s="46">
        <v>104500</v>
      </c>
      <c r="E72" s="48">
        <v>915</v>
      </c>
      <c r="F72" s="46">
        <v>1045</v>
      </c>
      <c r="G72" s="46">
        <v>1176</v>
      </c>
      <c r="H72" s="46">
        <v>1306</v>
      </c>
      <c r="I72" s="46">
        <v>1411</v>
      </c>
      <c r="J72" s="46">
        <v>1515</v>
      </c>
      <c r="K72" s="46">
        <v>1620</v>
      </c>
      <c r="L72" s="46">
        <v>1724</v>
      </c>
    </row>
    <row r="73" spans="1:12" x14ac:dyDescent="0.25">
      <c r="A73" s="40" t="s">
        <v>367</v>
      </c>
      <c r="B73" s="40">
        <v>50</v>
      </c>
      <c r="C73" s="45" t="s">
        <v>95</v>
      </c>
      <c r="D73" s="44">
        <v>85900</v>
      </c>
      <c r="E73" s="47">
        <v>753</v>
      </c>
      <c r="F73" s="47">
        <v>860</v>
      </c>
      <c r="G73" s="47">
        <v>968</v>
      </c>
      <c r="H73" s="44">
        <v>1074</v>
      </c>
      <c r="I73" s="44">
        <v>1160</v>
      </c>
      <c r="J73" s="44">
        <v>1246</v>
      </c>
      <c r="K73" s="44">
        <v>1333</v>
      </c>
      <c r="L73" s="44">
        <v>1418</v>
      </c>
    </row>
    <row r="74" spans="1:12" x14ac:dyDescent="0.25">
      <c r="A74" s="40" t="s">
        <v>366</v>
      </c>
      <c r="B74" s="40">
        <v>50</v>
      </c>
      <c r="C74" s="45" t="s">
        <v>93</v>
      </c>
      <c r="D74" s="44">
        <v>79800</v>
      </c>
      <c r="E74" s="47">
        <v>699</v>
      </c>
      <c r="F74" s="47">
        <v>799</v>
      </c>
      <c r="G74" s="47">
        <v>899</v>
      </c>
      <c r="H74" s="47">
        <v>998</v>
      </c>
      <c r="I74" s="44">
        <v>1078</v>
      </c>
      <c r="J74" s="44">
        <v>1158</v>
      </c>
      <c r="K74" s="44">
        <v>1238</v>
      </c>
      <c r="L74" s="44">
        <v>1318</v>
      </c>
    </row>
    <row r="75" spans="1:12" x14ac:dyDescent="0.25">
      <c r="A75" s="40" t="s">
        <v>365</v>
      </c>
      <c r="B75" s="40">
        <v>50</v>
      </c>
      <c r="C75" s="45" t="s">
        <v>91</v>
      </c>
      <c r="D75" s="44">
        <v>67500</v>
      </c>
      <c r="E75" s="47">
        <v>638</v>
      </c>
      <c r="F75" s="47">
        <v>729</v>
      </c>
      <c r="G75" s="47">
        <v>820</v>
      </c>
      <c r="H75" s="47">
        <v>910</v>
      </c>
      <c r="I75" s="47">
        <v>984</v>
      </c>
      <c r="J75" s="44">
        <v>1056</v>
      </c>
      <c r="K75" s="44">
        <v>1129</v>
      </c>
      <c r="L75" s="44">
        <v>1201</v>
      </c>
    </row>
    <row r="76" spans="1:12" x14ac:dyDescent="0.25">
      <c r="A76" s="40" t="s">
        <v>364</v>
      </c>
      <c r="B76" s="40">
        <v>50</v>
      </c>
      <c r="C76" s="45" t="s">
        <v>89</v>
      </c>
      <c r="D76" s="44">
        <v>76000</v>
      </c>
      <c r="E76" s="47">
        <v>665</v>
      </c>
      <c r="F76" s="47">
        <v>760</v>
      </c>
      <c r="G76" s="47">
        <v>855</v>
      </c>
      <c r="H76" s="47">
        <v>950</v>
      </c>
      <c r="I76" s="44">
        <v>1026</v>
      </c>
      <c r="J76" s="44">
        <v>1103</v>
      </c>
      <c r="K76" s="44">
        <v>1179</v>
      </c>
      <c r="L76" s="44">
        <v>1255</v>
      </c>
    </row>
    <row r="77" spans="1:12" x14ac:dyDescent="0.25">
      <c r="A77" s="40" t="s">
        <v>363</v>
      </c>
      <c r="B77" s="40">
        <v>55</v>
      </c>
      <c r="C77" s="45" t="s">
        <v>137</v>
      </c>
      <c r="D77" s="44">
        <v>61900</v>
      </c>
      <c r="E77" s="47">
        <v>701</v>
      </c>
      <c r="F77" s="47">
        <v>802</v>
      </c>
      <c r="G77" s="47">
        <v>902</v>
      </c>
      <c r="H77" s="44">
        <v>1001</v>
      </c>
      <c r="I77" s="44">
        <v>1082</v>
      </c>
      <c r="J77" s="44">
        <v>1162</v>
      </c>
      <c r="K77" s="44">
        <v>1242</v>
      </c>
      <c r="L77" s="44">
        <v>1321</v>
      </c>
    </row>
    <row r="78" spans="1:12" x14ac:dyDescent="0.25">
      <c r="A78" s="40" t="s">
        <v>362</v>
      </c>
      <c r="B78" s="40">
        <v>55</v>
      </c>
      <c r="C78" s="45" t="s">
        <v>135</v>
      </c>
      <c r="D78" s="44">
        <v>104000</v>
      </c>
      <c r="E78" s="44">
        <v>1001</v>
      </c>
      <c r="F78" s="44">
        <v>1144</v>
      </c>
      <c r="G78" s="44">
        <v>1287</v>
      </c>
      <c r="H78" s="44">
        <v>1430</v>
      </c>
      <c r="I78" s="44">
        <v>1546</v>
      </c>
      <c r="J78" s="44">
        <v>1660</v>
      </c>
      <c r="K78" s="44">
        <v>1774</v>
      </c>
      <c r="L78" s="44">
        <v>1888</v>
      </c>
    </row>
    <row r="79" spans="1:12" x14ac:dyDescent="0.25">
      <c r="A79" s="40" t="s">
        <v>361</v>
      </c>
      <c r="B79" s="40">
        <v>55</v>
      </c>
      <c r="C79" s="45" t="s">
        <v>133</v>
      </c>
      <c r="D79" s="44">
        <v>104000</v>
      </c>
      <c r="E79" s="44">
        <v>1001</v>
      </c>
      <c r="F79" s="44">
        <v>1144</v>
      </c>
      <c r="G79" s="44">
        <v>1287</v>
      </c>
      <c r="H79" s="44">
        <v>1430</v>
      </c>
      <c r="I79" s="44">
        <v>1546</v>
      </c>
      <c r="J79" s="44">
        <v>1660</v>
      </c>
      <c r="K79" s="44">
        <v>1774</v>
      </c>
      <c r="L79" s="44">
        <v>1888</v>
      </c>
    </row>
    <row r="80" spans="1:12" x14ac:dyDescent="0.25">
      <c r="A80" s="40" t="s">
        <v>360</v>
      </c>
      <c r="B80" s="40">
        <v>55</v>
      </c>
      <c r="C80" s="45" t="s">
        <v>131</v>
      </c>
      <c r="D80" s="44">
        <v>104000</v>
      </c>
      <c r="E80" s="44">
        <v>1001</v>
      </c>
      <c r="F80" s="44">
        <v>1144</v>
      </c>
      <c r="G80" s="44">
        <v>1287</v>
      </c>
      <c r="H80" s="44">
        <v>1430</v>
      </c>
      <c r="I80" s="44">
        <v>1546</v>
      </c>
      <c r="J80" s="44">
        <v>1660</v>
      </c>
      <c r="K80" s="44">
        <v>1774</v>
      </c>
      <c r="L80" s="44">
        <v>1888</v>
      </c>
    </row>
    <row r="81" spans="1:12" x14ac:dyDescent="0.25">
      <c r="A81" s="40" t="s">
        <v>359</v>
      </c>
      <c r="B81" s="40">
        <v>55</v>
      </c>
      <c r="C81" s="45" t="s">
        <v>129</v>
      </c>
      <c r="D81" s="44">
        <v>126000</v>
      </c>
      <c r="E81" s="44">
        <v>1213</v>
      </c>
      <c r="F81" s="44">
        <v>1386</v>
      </c>
      <c r="G81" s="44">
        <v>1559</v>
      </c>
      <c r="H81" s="44">
        <v>1733</v>
      </c>
      <c r="I81" s="44">
        <v>1871</v>
      </c>
      <c r="J81" s="44">
        <v>2010</v>
      </c>
      <c r="K81" s="44">
        <v>2149</v>
      </c>
      <c r="L81" s="44">
        <v>2288</v>
      </c>
    </row>
    <row r="82" spans="1:12" x14ac:dyDescent="0.25">
      <c r="A82" s="40" t="s">
        <v>358</v>
      </c>
      <c r="B82" s="40">
        <v>55</v>
      </c>
      <c r="C82" s="45" t="s">
        <v>127</v>
      </c>
      <c r="D82" s="44">
        <v>67500</v>
      </c>
      <c r="E82" s="47">
        <v>701</v>
      </c>
      <c r="F82" s="47">
        <v>802</v>
      </c>
      <c r="G82" s="47">
        <v>902</v>
      </c>
      <c r="H82" s="44">
        <v>1001</v>
      </c>
      <c r="I82" s="44">
        <v>1082</v>
      </c>
      <c r="J82" s="44">
        <v>1162</v>
      </c>
      <c r="K82" s="44">
        <v>1242</v>
      </c>
      <c r="L82" s="44">
        <v>1321</v>
      </c>
    </row>
    <row r="83" spans="1:12" x14ac:dyDescent="0.25">
      <c r="A83" s="40" t="s">
        <v>357</v>
      </c>
      <c r="B83" s="40">
        <v>55</v>
      </c>
      <c r="C83" s="45" t="s">
        <v>125</v>
      </c>
      <c r="D83" s="44">
        <v>104000</v>
      </c>
      <c r="E83" s="44">
        <v>1001</v>
      </c>
      <c r="F83" s="44">
        <v>1144</v>
      </c>
      <c r="G83" s="44">
        <v>1287</v>
      </c>
      <c r="H83" s="44">
        <v>1430</v>
      </c>
      <c r="I83" s="44">
        <v>1546</v>
      </c>
      <c r="J83" s="44">
        <v>1660</v>
      </c>
      <c r="K83" s="44">
        <v>1774</v>
      </c>
      <c r="L83" s="44">
        <v>1888</v>
      </c>
    </row>
    <row r="84" spans="1:12" x14ac:dyDescent="0.25">
      <c r="A84" s="40" t="s">
        <v>356</v>
      </c>
      <c r="B84" s="40">
        <v>55</v>
      </c>
      <c r="C84" s="45" t="s">
        <v>123</v>
      </c>
      <c r="D84" s="44">
        <v>96600</v>
      </c>
      <c r="E84" s="47">
        <v>931</v>
      </c>
      <c r="F84" s="44">
        <v>1063</v>
      </c>
      <c r="G84" s="44">
        <v>1196</v>
      </c>
      <c r="H84" s="44">
        <v>1328</v>
      </c>
      <c r="I84" s="44">
        <v>1436</v>
      </c>
      <c r="J84" s="44">
        <v>1541</v>
      </c>
      <c r="K84" s="44">
        <v>1647</v>
      </c>
      <c r="L84" s="44">
        <v>1755</v>
      </c>
    </row>
    <row r="85" spans="1:12" x14ac:dyDescent="0.25">
      <c r="A85" s="40" t="s">
        <v>355</v>
      </c>
      <c r="B85" s="40">
        <v>55</v>
      </c>
      <c r="C85" s="45" t="s">
        <v>121</v>
      </c>
      <c r="D85" s="44">
        <v>126000</v>
      </c>
      <c r="E85" s="44">
        <v>1213</v>
      </c>
      <c r="F85" s="44">
        <v>1386</v>
      </c>
      <c r="G85" s="44">
        <v>1559</v>
      </c>
      <c r="H85" s="44">
        <v>1733</v>
      </c>
      <c r="I85" s="44">
        <v>1871</v>
      </c>
      <c r="J85" s="44">
        <v>2010</v>
      </c>
      <c r="K85" s="44">
        <v>2149</v>
      </c>
      <c r="L85" s="44">
        <v>2288</v>
      </c>
    </row>
    <row r="86" spans="1:12" x14ac:dyDescent="0.25">
      <c r="A86" s="40" t="s">
        <v>354</v>
      </c>
      <c r="B86" s="40">
        <v>55</v>
      </c>
      <c r="C86" s="45" t="s">
        <v>119</v>
      </c>
      <c r="D86" s="44">
        <v>68400</v>
      </c>
      <c r="E86" s="47">
        <v>701</v>
      </c>
      <c r="F86" s="47">
        <v>802</v>
      </c>
      <c r="G86" s="47">
        <v>902</v>
      </c>
      <c r="H86" s="44">
        <v>1001</v>
      </c>
      <c r="I86" s="44">
        <v>1082</v>
      </c>
      <c r="J86" s="44">
        <v>1162</v>
      </c>
      <c r="K86" s="44">
        <v>1242</v>
      </c>
      <c r="L86" s="44">
        <v>1321</v>
      </c>
    </row>
    <row r="87" spans="1:12" x14ac:dyDescent="0.25">
      <c r="A87" s="40" t="s">
        <v>353</v>
      </c>
      <c r="B87" s="40">
        <v>55</v>
      </c>
      <c r="C87" s="45" t="s">
        <v>117</v>
      </c>
      <c r="D87" s="44">
        <v>126000</v>
      </c>
      <c r="E87" s="44">
        <v>1213</v>
      </c>
      <c r="F87" s="44">
        <v>1386</v>
      </c>
      <c r="G87" s="44">
        <v>1559</v>
      </c>
      <c r="H87" s="44">
        <v>1733</v>
      </c>
      <c r="I87" s="44">
        <v>1871</v>
      </c>
      <c r="J87" s="44">
        <v>2010</v>
      </c>
      <c r="K87" s="44">
        <v>2149</v>
      </c>
      <c r="L87" s="44">
        <v>2288</v>
      </c>
    </row>
    <row r="88" spans="1:12" x14ac:dyDescent="0.25">
      <c r="A88" s="40" t="s">
        <v>352</v>
      </c>
      <c r="B88" s="40">
        <v>55</v>
      </c>
      <c r="C88" s="45" t="s">
        <v>115</v>
      </c>
      <c r="D88" s="44">
        <v>61500</v>
      </c>
      <c r="E88" s="47">
        <v>701</v>
      </c>
      <c r="F88" s="47">
        <v>802</v>
      </c>
      <c r="G88" s="47">
        <v>902</v>
      </c>
      <c r="H88" s="44">
        <v>1001</v>
      </c>
      <c r="I88" s="44">
        <v>1082</v>
      </c>
      <c r="J88" s="44">
        <v>1162</v>
      </c>
      <c r="K88" s="44">
        <v>1242</v>
      </c>
      <c r="L88" s="44">
        <v>1321</v>
      </c>
    </row>
    <row r="89" spans="1:12" x14ac:dyDescent="0.25">
      <c r="A89" s="40" t="s">
        <v>351</v>
      </c>
      <c r="B89" s="40">
        <v>55</v>
      </c>
      <c r="C89" s="45" t="s">
        <v>113</v>
      </c>
      <c r="D89" s="44">
        <v>104000</v>
      </c>
      <c r="E89" s="44">
        <v>1001</v>
      </c>
      <c r="F89" s="44">
        <v>1144</v>
      </c>
      <c r="G89" s="44">
        <v>1287</v>
      </c>
      <c r="H89" s="44">
        <v>1430</v>
      </c>
      <c r="I89" s="44">
        <v>1546</v>
      </c>
      <c r="J89" s="44">
        <v>1660</v>
      </c>
      <c r="K89" s="44">
        <v>1774</v>
      </c>
      <c r="L89" s="44">
        <v>1888</v>
      </c>
    </row>
    <row r="90" spans="1:12" x14ac:dyDescent="0.25">
      <c r="A90" s="40" t="s">
        <v>350</v>
      </c>
      <c r="B90" s="40">
        <v>55</v>
      </c>
      <c r="C90" s="45" t="s">
        <v>111</v>
      </c>
      <c r="D90" s="44">
        <v>104000</v>
      </c>
      <c r="E90" s="44">
        <v>1001</v>
      </c>
      <c r="F90" s="44">
        <v>1144</v>
      </c>
      <c r="G90" s="44">
        <v>1287</v>
      </c>
      <c r="H90" s="44">
        <v>1430</v>
      </c>
      <c r="I90" s="44">
        <v>1546</v>
      </c>
      <c r="J90" s="44">
        <v>1660</v>
      </c>
      <c r="K90" s="44">
        <v>1774</v>
      </c>
      <c r="L90" s="44">
        <v>1888</v>
      </c>
    </row>
    <row r="91" spans="1:12" x14ac:dyDescent="0.25">
      <c r="A91" s="40" t="s">
        <v>349</v>
      </c>
      <c r="B91" s="40">
        <v>55</v>
      </c>
      <c r="C91" s="45" t="s">
        <v>109</v>
      </c>
      <c r="D91" s="44">
        <v>78700</v>
      </c>
      <c r="E91" s="47">
        <v>758</v>
      </c>
      <c r="F91" s="47">
        <v>866</v>
      </c>
      <c r="G91" s="47">
        <v>975</v>
      </c>
      <c r="H91" s="44">
        <v>1082</v>
      </c>
      <c r="I91" s="44">
        <v>1169</v>
      </c>
      <c r="J91" s="44">
        <v>1255</v>
      </c>
      <c r="K91" s="44">
        <v>1342</v>
      </c>
      <c r="L91" s="44">
        <v>1429</v>
      </c>
    </row>
    <row r="92" spans="1:12" x14ac:dyDescent="0.25">
      <c r="A92" s="40" t="s">
        <v>348</v>
      </c>
      <c r="B92" s="40">
        <v>55</v>
      </c>
      <c r="C92" s="45" t="s">
        <v>107</v>
      </c>
      <c r="D92" s="44">
        <v>126000</v>
      </c>
      <c r="E92" s="44">
        <v>1213</v>
      </c>
      <c r="F92" s="44">
        <v>1386</v>
      </c>
      <c r="G92" s="44">
        <v>1559</v>
      </c>
      <c r="H92" s="44">
        <v>1733</v>
      </c>
      <c r="I92" s="44">
        <v>1871</v>
      </c>
      <c r="J92" s="44">
        <v>2010</v>
      </c>
      <c r="K92" s="44">
        <v>2149</v>
      </c>
      <c r="L92" s="44">
        <v>2288</v>
      </c>
    </row>
    <row r="93" spans="1:12" x14ac:dyDescent="0.25">
      <c r="A93" s="40" t="s">
        <v>347</v>
      </c>
      <c r="B93" s="40">
        <v>55</v>
      </c>
      <c r="C93" s="45" t="s">
        <v>105</v>
      </c>
      <c r="D93" s="44">
        <v>126000</v>
      </c>
      <c r="E93" s="44">
        <v>1213</v>
      </c>
      <c r="F93" s="44">
        <v>1386</v>
      </c>
      <c r="G93" s="44">
        <v>1559</v>
      </c>
      <c r="H93" s="44">
        <v>1733</v>
      </c>
      <c r="I93" s="44">
        <v>1871</v>
      </c>
      <c r="J93" s="44">
        <v>2010</v>
      </c>
      <c r="K93" s="44">
        <v>2149</v>
      </c>
      <c r="L93" s="44">
        <v>2288</v>
      </c>
    </row>
    <row r="94" spans="1:12" x14ac:dyDescent="0.25">
      <c r="A94" s="40" t="s">
        <v>346</v>
      </c>
      <c r="B94" s="40">
        <v>55</v>
      </c>
      <c r="C94" s="45" t="s">
        <v>103</v>
      </c>
      <c r="D94" s="44">
        <v>104000</v>
      </c>
      <c r="E94" s="44">
        <v>1001</v>
      </c>
      <c r="F94" s="44">
        <v>1144</v>
      </c>
      <c r="G94" s="44">
        <v>1287</v>
      </c>
      <c r="H94" s="44">
        <v>1430</v>
      </c>
      <c r="I94" s="44">
        <v>1546</v>
      </c>
      <c r="J94" s="44">
        <v>1660</v>
      </c>
      <c r="K94" s="44">
        <v>1774</v>
      </c>
      <c r="L94" s="44">
        <v>1888</v>
      </c>
    </row>
    <row r="95" spans="1:12" x14ac:dyDescent="0.25">
      <c r="A95" s="40" t="s">
        <v>345</v>
      </c>
      <c r="B95" s="40">
        <v>55</v>
      </c>
      <c r="C95" s="45" t="s">
        <v>101</v>
      </c>
      <c r="D95" s="44">
        <v>54800</v>
      </c>
      <c r="E95" s="47">
        <v>701</v>
      </c>
      <c r="F95" s="47">
        <v>802</v>
      </c>
      <c r="G95" s="47">
        <v>902</v>
      </c>
      <c r="H95" s="44">
        <v>1001</v>
      </c>
      <c r="I95" s="44">
        <v>1082</v>
      </c>
      <c r="J95" s="44">
        <v>1162</v>
      </c>
      <c r="K95" s="44">
        <v>1242</v>
      </c>
      <c r="L95" s="44">
        <v>1321</v>
      </c>
    </row>
    <row r="96" spans="1:12" x14ac:dyDescent="0.25">
      <c r="A96" s="40" t="s">
        <v>344</v>
      </c>
      <c r="B96" s="40">
        <v>55</v>
      </c>
      <c r="C96" s="45" t="s">
        <v>99</v>
      </c>
      <c r="D96" s="44">
        <v>103600</v>
      </c>
      <c r="E96" s="47">
        <v>998</v>
      </c>
      <c r="F96" s="44">
        <v>1140</v>
      </c>
      <c r="G96" s="44">
        <v>1283</v>
      </c>
      <c r="H96" s="44">
        <v>1425</v>
      </c>
      <c r="I96" s="44">
        <v>1539</v>
      </c>
      <c r="J96" s="44">
        <v>1653</v>
      </c>
      <c r="K96" s="44">
        <v>1767</v>
      </c>
      <c r="L96" s="44">
        <v>1881</v>
      </c>
    </row>
    <row r="97" spans="1:12" x14ac:dyDescent="0.25">
      <c r="A97" s="40" t="s">
        <v>343</v>
      </c>
      <c r="B97" s="40">
        <v>55</v>
      </c>
      <c r="C97" s="45" t="s">
        <v>97</v>
      </c>
      <c r="D97" s="46">
        <v>104500</v>
      </c>
      <c r="E97" s="46">
        <v>1007</v>
      </c>
      <c r="F97" s="46">
        <v>1150</v>
      </c>
      <c r="G97" s="46">
        <v>1294</v>
      </c>
      <c r="H97" s="46">
        <v>1437</v>
      </c>
      <c r="I97" s="46">
        <v>1552</v>
      </c>
      <c r="J97" s="46">
        <v>1667</v>
      </c>
      <c r="K97" s="46">
        <v>1782</v>
      </c>
      <c r="L97" s="46">
        <v>1896</v>
      </c>
    </row>
    <row r="98" spans="1:12" x14ac:dyDescent="0.25">
      <c r="A98" s="40" t="s">
        <v>342</v>
      </c>
      <c r="B98" s="40">
        <v>55</v>
      </c>
      <c r="C98" s="45" t="s">
        <v>95</v>
      </c>
      <c r="D98" s="44">
        <v>85900</v>
      </c>
      <c r="E98" s="47">
        <v>828</v>
      </c>
      <c r="F98" s="47">
        <v>946</v>
      </c>
      <c r="G98" s="44">
        <v>1064</v>
      </c>
      <c r="H98" s="44">
        <v>1181</v>
      </c>
      <c r="I98" s="44">
        <v>1276</v>
      </c>
      <c r="J98" s="44">
        <v>1371</v>
      </c>
      <c r="K98" s="44">
        <v>1466</v>
      </c>
      <c r="L98" s="44">
        <v>1559</v>
      </c>
    </row>
    <row r="99" spans="1:12" x14ac:dyDescent="0.25">
      <c r="A99" s="40" t="s">
        <v>341</v>
      </c>
      <c r="B99" s="40">
        <v>55</v>
      </c>
      <c r="C99" s="45" t="s">
        <v>93</v>
      </c>
      <c r="D99" s="44">
        <v>79800</v>
      </c>
      <c r="E99" s="47">
        <v>769</v>
      </c>
      <c r="F99" s="47">
        <v>879</v>
      </c>
      <c r="G99" s="47">
        <v>989</v>
      </c>
      <c r="H99" s="44">
        <v>1097</v>
      </c>
      <c r="I99" s="44">
        <v>1185</v>
      </c>
      <c r="J99" s="44">
        <v>1273</v>
      </c>
      <c r="K99" s="44">
        <v>1361</v>
      </c>
      <c r="L99" s="44">
        <v>1449</v>
      </c>
    </row>
    <row r="100" spans="1:12" x14ac:dyDescent="0.25">
      <c r="A100" s="40" t="s">
        <v>340</v>
      </c>
      <c r="B100" s="40">
        <v>55</v>
      </c>
      <c r="C100" s="45" t="s">
        <v>91</v>
      </c>
      <c r="D100" s="44">
        <v>67500</v>
      </c>
      <c r="E100" s="47">
        <v>701</v>
      </c>
      <c r="F100" s="47">
        <v>802</v>
      </c>
      <c r="G100" s="47">
        <v>902</v>
      </c>
      <c r="H100" s="44">
        <v>1001</v>
      </c>
      <c r="I100" s="44">
        <v>1082</v>
      </c>
      <c r="J100" s="44">
        <v>1162</v>
      </c>
      <c r="K100" s="44">
        <v>1242</v>
      </c>
      <c r="L100" s="44">
        <v>1321</v>
      </c>
    </row>
    <row r="101" spans="1:12" x14ac:dyDescent="0.25">
      <c r="A101" s="40" t="s">
        <v>339</v>
      </c>
      <c r="B101" s="40">
        <v>55</v>
      </c>
      <c r="C101" s="45" t="s">
        <v>89</v>
      </c>
      <c r="D101" s="44">
        <v>76000</v>
      </c>
      <c r="E101" s="47">
        <v>732</v>
      </c>
      <c r="F101" s="47">
        <v>836</v>
      </c>
      <c r="G101" s="47">
        <v>941</v>
      </c>
      <c r="H101" s="44">
        <v>1045</v>
      </c>
      <c r="I101" s="44">
        <v>1129</v>
      </c>
      <c r="J101" s="44">
        <v>1213</v>
      </c>
      <c r="K101" s="44">
        <v>1297</v>
      </c>
      <c r="L101" s="44">
        <v>1381</v>
      </c>
    </row>
    <row r="102" spans="1:12" x14ac:dyDescent="0.25">
      <c r="A102" s="40" t="s">
        <v>338</v>
      </c>
      <c r="B102" s="40">
        <v>60</v>
      </c>
      <c r="C102" s="45" t="s">
        <v>137</v>
      </c>
      <c r="D102" s="44">
        <v>61900</v>
      </c>
      <c r="E102" s="47">
        <v>765</v>
      </c>
      <c r="F102" s="47">
        <v>875</v>
      </c>
      <c r="G102" s="47">
        <v>984</v>
      </c>
      <c r="H102" s="44">
        <v>1092</v>
      </c>
      <c r="I102" s="44">
        <v>1181</v>
      </c>
      <c r="J102" s="44">
        <v>1268</v>
      </c>
      <c r="K102" s="44">
        <v>1355</v>
      </c>
      <c r="L102" s="44">
        <v>1442</v>
      </c>
    </row>
    <row r="103" spans="1:12" x14ac:dyDescent="0.25">
      <c r="A103" s="40" t="s">
        <v>337</v>
      </c>
      <c r="B103" s="40">
        <v>60</v>
      </c>
      <c r="C103" s="45" t="s">
        <v>135</v>
      </c>
      <c r="D103" s="44">
        <v>104000</v>
      </c>
      <c r="E103" s="44">
        <v>1092</v>
      </c>
      <c r="F103" s="44">
        <v>1248</v>
      </c>
      <c r="G103" s="44">
        <v>1404</v>
      </c>
      <c r="H103" s="44">
        <v>1560</v>
      </c>
      <c r="I103" s="44">
        <v>1686</v>
      </c>
      <c r="J103" s="44">
        <v>1811</v>
      </c>
      <c r="K103" s="44">
        <v>1935</v>
      </c>
      <c r="L103" s="44">
        <v>2060</v>
      </c>
    </row>
    <row r="104" spans="1:12" x14ac:dyDescent="0.25">
      <c r="A104" s="40" t="s">
        <v>336</v>
      </c>
      <c r="B104" s="40">
        <v>60</v>
      </c>
      <c r="C104" s="45" t="s">
        <v>133</v>
      </c>
      <c r="D104" s="44">
        <v>104000</v>
      </c>
      <c r="E104" s="44">
        <v>1092</v>
      </c>
      <c r="F104" s="44">
        <v>1248</v>
      </c>
      <c r="G104" s="44">
        <v>1404</v>
      </c>
      <c r="H104" s="44">
        <v>1560</v>
      </c>
      <c r="I104" s="44">
        <v>1686</v>
      </c>
      <c r="J104" s="44">
        <v>1811</v>
      </c>
      <c r="K104" s="44">
        <v>1935</v>
      </c>
      <c r="L104" s="44">
        <v>2060</v>
      </c>
    </row>
    <row r="105" spans="1:12" x14ac:dyDescent="0.25">
      <c r="A105" s="40" t="s">
        <v>335</v>
      </c>
      <c r="B105" s="40">
        <v>60</v>
      </c>
      <c r="C105" s="45" t="s">
        <v>131</v>
      </c>
      <c r="D105" s="44">
        <v>104000</v>
      </c>
      <c r="E105" s="44">
        <v>1092</v>
      </c>
      <c r="F105" s="44">
        <v>1248</v>
      </c>
      <c r="G105" s="44">
        <v>1404</v>
      </c>
      <c r="H105" s="44">
        <v>1560</v>
      </c>
      <c r="I105" s="44">
        <v>1686</v>
      </c>
      <c r="J105" s="44">
        <v>1811</v>
      </c>
      <c r="K105" s="44">
        <v>1935</v>
      </c>
      <c r="L105" s="44">
        <v>2060</v>
      </c>
    </row>
    <row r="106" spans="1:12" x14ac:dyDescent="0.25">
      <c r="A106" s="40" t="s">
        <v>334</v>
      </c>
      <c r="B106" s="40">
        <v>60</v>
      </c>
      <c r="C106" s="45" t="s">
        <v>129</v>
      </c>
      <c r="D106" s="44">
        <v>126000</v>
      </c>
      <c r="E106" s="44">
        <v>1323</v>
      </c>
      <c r="F106" s="44">
        <v>1512</v>
      </c>
      <c r="G106" s="44">
        <v>1701</v>
      </c>
      <c r="H106" s="44">
        <v>1890</v>
      </c>
      <c r="I106" s="44">
        <v>2042</v>
      </c>
      <c r="J106" s="44">
        <v>2193</v>
      </c>
      <c r="K106" s="44">
        <v>2345</v>
      </c>
      <c r="L106" s="44">
        <v>2496</v>
      </c>
    </row>
    <row r="107" spans="1:12" x14ac:dyDescent="0.25">
      <c r="A107" s="40" t="s">
        <v>333</v>
      </c>
      <c r="B107" s="40">
        <v>60</v>
      </c>
      <c r="C107" s="45" t="s">
        <v>127</v>
      </c>
      <c r="D107" s="44">
        <v>67500</v>
      </c>
      <c r="E107" s="47">
        <v>765</v>
      </c>
      <c r="F107" s="47">
        <v>875</v>
      </c>
      <c r="G107" s="47">
        <v>984</v>
      </c>
      <c r="H107" s="44">
        <v>1092</v>
      </c>
      <c r="I107" s="44">
        <v>1181</v>
      </c>
      <c r="J107" s="44">
        <v>1268</v>
      </c>
      <c r="K107" s="44">
        <v>1355</v>
      </c>
      <c r="L107" s="44">
        <v>1442</v>
      </c>
    </row>
    <row r="108" spans="1:12" x14ac:dyDescent="0.25">
      <c r="A108" s="40" t="s">
        <v>332</v>
      </c>
      <c r="B108" s="40">
        <v>60</v>
      </c>
      <c r="C108" s="45" t="s">
        <v>125</v>
      </c>
      <c r="D108" s="44">
        <v>104000</v>
      </c>
      <c r="E108" s="44">
        <v>1092</v>
      </c>
      <c r="F108" s="44">
        <v>1248</v>
      </c>
      <c r="G108" s="44">
        <v>1404</v>
      </c>
      <c r="H108" s="44">
        <v>1560</v>
      </c>
      <c r="I108" s="44">
        <v>1686</v>
      </c>
      <c r="J108" s="44">
        <v>1811</v>
      </c>
      <c r="K108" s="44">
        <v>1935</v>
      </c>
      <c r="L108" s="44">
        <v>2060</v>
      </c>
    </row>
    <row r="109" spans="1:12" x14ac:dyDescent="0.25">
      <c r="A109" s="40" t="s">
        <v>331</v>
      </c>
      <c r="B109" s="40">
        <v>60</v>
      </c>
      <c r="C109" s="45" t="s">
        <v>123</v>
      </c>
      <c r="D109" s="44">
        <v>96600</v>
      </c>
      <c r="E109" s="44">
        <v>1016</v>
      </c>
      <c r="F109" s="44">
        <v>1160</v>
      </c>
      <c r="G109" s="44">
        <v>1305</v>
      </c>
      <c r="H109" s="44">
        <v>1449</v>
      </c>
      <c r="I109" s="44">
        <v>1566</v>
      </c>
      <c r="J109" s="44">
        <v>1682</v>
      </c>
      <c r="K109" s="44">
        <v>1797</v>
      </c>
      <c r="L109" s="44">
        <v>1914</v>
      </c>
    </row>
    <row r="110" spans="1:12" x14ac:dyDescent="0.25">
      <c r="A110" s="40" t="s">
        <v>330</v>
      </c>
      <c r="B110" s="40">
        <v>60</v>
      </c>
      <c r="C110" s="45" t="s">
        <v>121</v>
      </c>
      <c r="D110" s="44">
        <v>126000</v>
      </c>
      <c r="E110" s="44">
        <v>1323</v>
      </c>
      <c r="F110" s="44">
        <v>1512</v>
      </c>
      <c r="G110" s="44">
        <v>1701</v>
      </c>
      <c r="H110" s="44">
        <v>1890</v>
      </c>
      <c r="I110" s="44">
        <v>2042</v>
      </c>
      <c r="J110" s="44">
        <v>2193</v>
      </c>
      <c r="K110" s="44">
        <v>2345</v>
      </c>
      <c r="L110" s="44">
        <v>2496</v>
      </c>
    </row>
    <row r="111" spans="1:12" x14ac:dyDescent="0.25">
      <c r="A111" s="40" t="s">
        <v>329</v>
      </c>
      <c r="B111" s="40">
        <v>60</v>
      </c>
      <c r="C111" s="45" t="s">
        <v>119</v>
      </c>
      <c r="D111" s="44">
        <v>68400</v>
      </c>
      <c r="E111" s="47">
        <v>765</v>
      </c>
      <c r="F111" s="47">
        <v>875</v>
      </c>
      <c r="G111" s="47">
        <v>984</v>
      </c>
      <c r="H111" s="44">
        <v>1092</v>
      </c>
      <c r="I111" s="44">
        <v>1181</v>
      </c>
      <c r="J111" s="44">
        <v>1268</v>
      </c>
      <c r="K111" s="44">
        <v>1355</v>
      </c>
      <c r="L111" s="44">
        <v>1442</v>
      </c>
    </row>
    <row r="112" spans="1:12" x14ac:dyDescent="0.25">
      <c r="A112" s="40" t="s">
        <v>328</v>
      </c>
      <c r="B112" s="40">
        <v>60</v>
      </c>
      <c r="C112" s="45" t="s">
        <v>117</v>
      </c>
      <c r="D112" s="44">
        <v>126000</v>
      </c>
      <c r="E112" s="44">
        <v>1323</v>
      </c>
      <c r="F112" s="44">
        <v>1512</v>
      </c>
      <c r="G112" s="44">
        <v>1701</v>
      </c>
      <c r="H112" s="44">
        <v>1890</v>
      </c>
      <c r="I112" s="44">
        <v>2042</v>
      </c>
      <c r="J112" s="44">
        <v>2193</v>
      </c>
      <c r="K112" s="44">
        <v>2345</v>
      </c>
      <c r="L112" s="44">
        <v>2496</v>
      </c>
    </row>
    <row r="113" spans="1:12" x14ac:dyDescent="0.25">
      <c r="A113" s="40" t="s">
        <v>327</v>
      </c>
      <c r="B113" s="40">
        <v>60</v>
      </c>
      <c r="C113" s="45" t="s">
        <v>115</v>
      </c>
      <c r="D113" s="44">
        <v>61500</v>
      </c>
      <c r="E113" s="47">
        <v>765</v>
      </c>
      <c r="F113" s="47">
        <v>875</v>
      </c>
      <c r="G113" s="47">
        <v>984</v>
      </c>
      <c r="H113" s="44">
        <v>1092</v>
      </c>
      <c r="I113" s="44">
        <v>1181</v>
      </c>
      <c r="J113" s="44">
        <v>1268</v>
      </c>
      <c r="K113" s="44">
        <v>1355</v>
      </c>
      <c r="L113" s="44">
        <v>1442</v>
      </c>
    </row>
    <row r="114" spans="1:12" x14ac:dyDescent="0.25">
      <c r="A114" s="40" t="s">
        <v>326</v>
      </c>
      <c r="B114" s="40">
        <v>60</v>
      </c>
      <c r="C114" s="45" t="s">
        <v>113</v>
      </c>
      <c r="D114" s="44">
        <v>104000</v>
      </c>
      <c r="E114" s="44">
        <v>1092</v>
      </c>
      <c r="F114" s="44">
        <v>1248</v>
      </c>
      <c r="G114" s="44">
        <v>1404</v>
      </c>
      <c r="H114" s="44">
        <v>1560</v>
      </c>
      <c r="I114" s="44">
        <v>1686</v>
      </c>
      <c r="J114" s="44">
        <v>1811</v>
      </c>
      <c r="K114" s="44">
        <v>1935</v>
      </c>
      <c r="L114" s="44">
        <v>2060</v>
      </c>
    </row>
    <row r="115" spans="1:12" x14ac:dyDescent="0.25">
      <c r="A115" s="40" t="s">
        <v>325</v>
      </c>
      <c r="B115" s="40">
        <v>60</v>
      </c>
      <c r="C115" s="45" t="s">
        <v>111</v>
      </c>
      <c r="D115" s="44">
        <v>104000</v>
      </c>
      <c r="E115" s="44">
        <v>1092</v>
      </c>
      <c r="F115" s="44">
        <v>1248</v>
      </c>
      <c r="G115" s="44">
        <v>1404</v>
      </c>
      <c r="H115" s="44">
        <v>1560</v>
      </c>
      <c r="I115" s="44">
        <v>1686</v>
      </c>
      <c r="J115" s="44">
        <v>1811</v>
      </c>
      <c r="K115" s="44">
        <v>1935</v>
      </c>
      <c r="L115" s="44">
        <v>2060</v>
      </c>
    </row>
    <row r="116" spans="1:12" x14ac:dyDescent="0.25">
      <c r="A116" s="40" t="s">
        <v>324</v>
      </c>
      <c r="B116" s="40">
        <v>60</v>
      </c>
      <c r="C116" s="45" t="s">
        <v>109</v>
      </c>
      <c r="D116" s="44">
        <v>78700</v>
      </c>
      <c r="E116" s="47">
        <v>827</v>
      </c>
      <c r="F116" s="47">
        <v>945</v>
      </c>
      <c r="G116" s="44">
        <v>1064</v>
      </c>
      <c r="H116" s="44">
        <v>1181</v>
      </c>
      <c r="I116" s="44">
        <v>1275</v>
      </c>
      <c r="J116" s="44">
        <v>1370</v>
      </c>
      <c r="K116" s="44">
        <v>1464</v>
      </c>
      <c r="L116" s="44">
        <v>1559</v>
      </c>
    </row>
    <row r="117" spans="1:12" x14ac:dyDescent="0.25">
      <c r="A117" s="40" t="s">
        <v>323</v>
      </c>
      <c r="B117" s="40">
        <v>60</v>
      </c>
      <c r="C117" s="45" t="s">
        <v>107</v>
      </c>
      <c r="D117" s="44">
        <v>126000</v>
      </c>
      <c r="E117" s="44">
        <v>1323</v>
      </c>
      <c r="F117" s="44">
        <v>1512</v>
      </c>
      <c r="G117" s="44">
        <v>1701</v>
      </c>
      <c r="H117" s="44">
        <v>1890</v>
      </c>
      <c r="I117" s="44">
        <v>2042</v>
      </c>
      <c r="J117" s="44">
        <v>2193</v>
      </c>
      <c r="K117" s="44">
        <v>2345</v>
      </c>
      <c r="L117" s="44">
        <v>2496</v>
      </c>
    </row>
    <row r="118" spans="1:12" x14ac:dyDescent="0.25">
      <c r="A118" s="40" t="s">
        <v>322</v>
      </c>
      <c r="B118" s="40">
        <v>60</v>
      </c>
      <c r="C118" s="45" t="s">
        <v>105</v>
      </c>
      <c r="D118" s="44">
        <v>126000</v>
      </c>
      <c r="E118" s="44">
        <v>1323</v>
      </c>
      <c r="F118" s="44">
        <v>1512</v>
      </c>
      <c r="G118" s="44">
        <v>1701</v>
      </c>
      <c r="H118" s="44">
        <v>1890</v>
      </c>
      <c r="I118" s="44">
        <v>2042</v>
      </c>
      <c r="J118" s="44">
        <v>2193</v>
      </c>
      <c r="K118" s="44">
        <v>2345</v>
      </c>
      <c r="L118" s="44">
        <v>2496</v>
      </c>
    </row>
    <row r="119" spans="1:12" x14ac:dyDescent="0.25">
      <c r="A119" s="40" t="s">
        <v>321</v>
      </c>
      <c r="B119" s="40">
        <v>60</v>
      </c>
      <c r="C119" s="45" t="s">
        <v>103</v>
      </c>
      <c r="D119" s="44">
        <v>104000</v>
      </c>
      <c r="E119" s="44">
        <v>1092</v>
      </c>
      <c r="F119" s="44">
        <v>1248</v>
      </c>
      <c r="G119" s="44">
        <v>1404</v>
      </c>
      <c r="H119" s="44">
        <v>1560</v>
      </c>
      <c r="I119" s="44">
        <v>1686</v>
      </c>
      <c r="J119" s="44">
        <v>1811</v>
      </c>
      <c r="K119" s="44">
        <v>1935</v>
      </c>
      <c r="L119" s="44">
        <v>2060</v>
      </c>
    </row>
    <row r="120" spans="1:12" x14ac:dyDescent="0.25">
      <c r="A120" s="40" t="s">
        <v>320</v>
      </c>
      <c r="B120" s="40">
        <v>60</v>
      </c>
      <c r="C120" s="45" t="s">
        <v>101</v>
      </c>
      <c r="D120" s="44">
        <v>54800</v>
      </c>
      <c r="E120" s="47">
        <v>765</v>
      </c>
      <c r="F120" s="47">
        <v>875</v>
      </c>
      <c r="G120" s="47">
        <v>984</v>
      </c>
      <c r="H120" s="44">
        <v>1092</v>
      </c>
      <c r="I120" s="44">
        <v>1181</v>
      </c>
      <c r="J120" s="44">
        <v>1268</v>
      </c>
      <c r="K120" s="44">
        <v>1355</v>
      </c>
      <c r="L120" s="44">
        <v>1442</v>
      </c>
    </row>
    <row r="121" spans="1:12" x14ac:dyDescent="0.25">
      <c r="A121" s="40" t="s">
        <v>319</v>
      </c>
      <c r="B121" s="40">
        <v>60</v>
      </c>
      <c r="C121" s="45" t="s">
        <v>99</v>
      </c>
      <c r="D121" s="44">
        <v>103600</v>
      </c>
      <c r="E121" s="44">
        <v>1089</v>
      </c>
      <c r="F121" s="44">
        <v>1244</v>
      </c>
      <c r="G121" s="44">
        <v>1400</v>
      </c>
      <c r="H121" s="44">
        <v>1554</v>
      </c>
      <c r="I121" s="44">
        <v>1679</v>
      </c>
      <c r="J121" s="44">
        <v>1803</v>
      </c>
      <c r="K121" s="44">
        <v>1928</v>
      </c>
      <c r="L121" s="44">
        <v>2052</v>
      </c>
    </row>
    <row r="122" spans="1:12" x14ac:dyDescent="0.25">
      <c r="A122" s="40" t="s">
        <v>318</v>
      </c>
      <c r="B122" s="40">
        <v>60</v>
      </c>
      <c r="C122" s="45" t="s">
        <v>97</v>
      </c>
      <c r="D122" s="46">
        <v>104500</v>
      </c>
      <c r="E122" s="46">
        <v>1098</v>
      </c>
      <c r="F122" s="46">
        <v>1254</v>
      </c>
      <c r="G122" s="46">
        <v>1412</v>
      </c>
      <c r="H122" s="46">
        <v>1568</v>
      </c>
      <c r="I122" s="46">
        <v>1694</v>
      </c>
      <c r="J122" s="46">
        <v>1818</v>
      </c>
      <c r="K122" s="46">
        <v>1944</v>
      </c>
      <c r="L122" s="46">
        <v>2069</v>
      </c>
    </row>
    <row r="123" spans="1:12" x14ac:dyDescent="0.25">
      <c r="A123" s="40" t="s">
        <v>317</v>
      </c>
      <c r="B123" s="40">
        <v>60</v>
      </c>
      <c r="C123" s="45" t="s">
        <v>95</v>
      </c>
      <c r="D123" s="44">
        <v>85900</v>
      </c>
      <c r="E123" s="47">
        <v>903</v>
      </c>
      <c r="F123" s="44">
        <v>1032</v>
      </c>
      <c r="G123" s="44">
        <v>1161</v>
      </c>
      <c r="H123" s="44">
        <v>1289</v>
      </c>
      <c r="I123" s="44">
        <v>1392</v>
      </c>
      <c r="J123" s="44">
        <v>1496</v>
      </c>
      <c r="K123" s="44">
        <v>1599</v>
      </c>
      <c r="L123" s="44">
        <v>1701</v>
      </c>
    </row>
    <row r="124" spans="1:12" x14ac:dyDescent="0.25">
      <c r="A124" s="40" t="s">
        <v>316</v>
      </c>
      <c r="B124" s="40">
        <v>60</v>
      </c>
      <c r="C124" s="45" t="s">
        <v>93</v>
      </c>
      <c r="D124" s="44">
        <v>79800</v>
      </c>
      <c r="E124" s="47">
        <v>839</v>
      </c>
      <c r="F124" s="47">
        <v>959</v>
      </c>
      <c r="G124" s="44">
        <v>1079</v>
      </c>
      <c r="H124" s="44">
        <v>1197</v>
      </c>
      <c r="I124" s="44">
        <v>1293</v>
      </c>
      <c r="J124" s="44">
        <v>1389</v>
      </c>
      <c r="K124" s="44">
        <v>1485</v>
      </c>
      <c r="L124" s="44">
        <v>1581</v>
      </c>
    </row>
    <row r="125" spans="1:12" x14ac:dyDescent="0.25">
      <c r="A125" s="40" t="s">
        <v>315</v>
      </c>
      <c r="B125" s="40">
        <v>60</v>
      </c>
      <c r="C125" s="45" t="s">
        <v>91</v>
      </c>
      <c r="D125" s="44">
        <v>67500</v>
      </c>
      <c r="E125" s="47">
        <v>765</v>
      </c>
      <c r="F125" s="47">
        <v>875</v>
      </c>
      <c r="G125" s="47">
        <v>984</v>
      </c>
      <c r="H125" s="44">
        <v>1092</v>
      </c>
      <c r="I125" s="44">
        <v>1181</v>
      </c>
      <c r="J125" s="44">
        <v>1268</v>
      </c>
      <c r="K125" s="44">
        <v>1355</v>
      </c>
      <c r="L125" s="44">
        <v>1442</v>
      </c>
    </row>
    <row r="126" spans="1:12" x14ac:dyDescent="0.25">
      <c r="A126" s="40" t="s">
        <v>314</v>
      </c>
      <c r="B126" s="40">
        <v>60</v>
      </c>
      <c r="C126" s="45" t="s">
        <v>89</v>
      </c>
      <c r="D126" s="44">
        <v>76000</v>
      </c>
      <c r="E126" s="47">
        <v>798</v>
      </c>
      <c r="F126" s="47">
        <v>912</v>
      </c>
      <c r="G126" s="44">
        <v>1026</v>
      </c>
      <c r="H126" s="44">
        <v>1140</v>
      </c>
      <c r="I126" s="44">
        <v>1232</v>
      </c>
      <c r="J126" s="44">
        <v>1323</v>
      </c>
      <c r="K126" s="44">
        <v>1415</v>
      </c>
      <c r="L126" s="44">
        <v>1506</v>
      </c>
    </row>
    <row r="127" spans="1:12" x14ac:dyDescent="0.25">
      <c r="A127" s="40" t="s">
        <v>313</v>
      </c>
      <c r="B127" s="40">
        <v>65</v>
      </c>
      <c r="C127" s="45" t="s">
        <v>137</v>
      </c>
      <c r="D127" s="44">
        <v>61900</v>
      </c>
      <c r="E127" s="47">
        <v>829</v>
      </c>
      <c r="F127" s="47">
        <v>947</v>
      </c>
      <c r="G127" s="44">
        <v>1066</v>
      </c>
      <c r="H127" s="44">
        <v>1183</v>
      </c>
      <c r="I127" s="44">
        <v>1279</v>
      </c>
      <c r="J127" s="44">
        <v>1373</v>
      </c>
      <c r="K127" s="44">
        <v>1467</v>
      </c>
      <c r="L127" s="44">
        <v>1562</v>
      </c>
    </row>
    <row r="128" spans="1:12" x14ac:dyDescent="0.25">
      <c r="A128" s="40" t="s">
        <v>312</v>
      </c>
      <c r="B128" s="40">
        <v>65</v>
      </c>
      <c r="C128" s="45" t="s">
        <v>135</v>
      </c>
      <c r="D128" s="44">
        <v>104000</v>
      </c>
      <c r="E128" s="44">
        <v>1183</v>
      </c>
      <c r="F128" s="44">
        <v>1352</v>
      </c>
      <c r="G128" s="44">
        <v>1521</v>
      </c>
      <c r="H128" s="44">
        <v>1690</v>
      </c>
      <c r="I128" s="44">
        <v>1827</v>
      </c>
      <c r="J128" s="44">
        <v>1961</v>
      </c>
      <c r="K128" s="44">
        <v>2096</v>
      </c>
      <c r="L128" s="44">
        <v>2231</v>
      </c>
    </row>
    <row r="129" spans="1:12" x14ac:dyDescent="0.25">
      <c r="A129" s="40" t="s">
        <v>311</v>
      </c>
      <c r="B129" s="40">
        <v>65</v>
      </c>
      <c r="C129" s="45" t="s">
        <v>133</v>
      </c>
      <c r="D129" s="44">
        <v>104000</v>
      </c>
      <c r="E129" s="44">
        <v>1183</v>
      </c>
      <c r="F129" s="44">
        <v>1352</v>
      </c>
      <c r="G129" s="44">
        <v>1521</v>
      </c>
      <c r="H129" s="44">
        <v>1690</v>
      </c>
      <c r="I129" s="44">
        <v>1827</v>
      </c>
      <c r="J129" s="44">
        <v>1961</v>
      </c>
      <c r="K129" s="44">
        <v>2096</v>
      </c>
      <c r="L129" s="44">
        <v>2231</v>
      </c>
    </row>
    <row r="130" spans="1:12" x14ac:dyDescent="0.25">
      <c r="A130" s="40" t="s">
        <v>310</v>
      </c>
      <c r="B130" s="40">
        <v>65</v>
      </c>
      <c r="C130" s="45" t="s">
        <v>131</v>
      </c>
      <c r="D130" s="44">
        <v>104000</v>
      </c>
      <c r="E130" s="44">
        <v>1183</v>
      </c>
      <c r="F130" s="44">
        <v>1352</v>
      </c>
      <c r="G130" s="44">
        <v>1521</v>
      </c>
      <c r="H130" s="44">
        <v>1690</v>
      </c>
      <c r="I130" s="44">
        <v>1827</v>
      </c>
      <c r="J130" s="44">
        <v>1961</v>
      </c>
      <c r="K130" s="44">
        <v>2096</v>
      </c>
      <c r="L130" s="44">
        <v>2231</v>
      </c>
    </row>
    <row r="131" spans="1:12" x14ac:dyDescent="0.25">
      <c r="A131" s="40" t="s">
        <v>309</v>
      </c>
      <c r="B131" s="40">
        <v>65</v>
      </c>
      <c r="C131" s="45" t="s">
        <v>129</v>
      </c>
      <c r="D131" s="44">
        <v>126000</v>
      </c>
      <c r="E131" s="44">
        <v>1433</v>
      </c>
      <c r="F131" s="44">
        <v>1638</v>
      </c>
      <c r="G131" s="44">
        <v>1843</v>
      </c>
      <c r="H131" s="44">
        <v>2048</v>
      </c>
      <c r="I131" s="44">
        <v>2212</v>
      </c>
      <c r="J131" s="44">
        <v>2376</v>
      </c>
      <c r="K131" s="44">
        <v>2540</v>
      </c>
      <c r="L131" s="44">
        <v>2704</v>
      </c>
    </row>
    <row r="132" spans="1:12" x14ac:dyDescent="0.25">
      <c r="A132" s="40" t="s">
        <v>308</v>
      </c>
      <c r="B132" s="40">
        <v>65</v>
      </c>
      <c r="C132" s="45" t="s">
        <v>127</v>
      </c>
      <c r="D132" s="44">
        <v>67500</v>
      </c>
      <c r="E132" s="47">
        <v>829</v>
      </c>
      <c r="F132" s="47">
        <v>947</v>
      </c>
      <c r="G132" s="44">
        <v>1066</v>
      </c>
      <c r="H132" s="44">
        <v>1183</v>
      </c>
      <c r="I132" s="44">
        <v>1279</v>
      </c>
      <c r="J132" s="44">
        <v>1373</v>
      </c>
      <c r="K132" s="44">
        <v>1467</v>
      </c>
      <c r="L132" s="44">
        <v>1562</v>
      </c>
    </row>
    <row r="133" spans="1:12" x14ac:dyDescent="0.25">
      <c r="A133" s="40" t="s">
        <v>307</v>
      </c>
      <c r="B133" s="40">
        <v>65</v>
      </c>
      <c r="C133" s="45" t="s">
        <v>125</v>
      </c>
      <c r="D133" s="44">
        <v>104000</v>
      </c>
      <c r="E133" s="44">
        <v>1183</v>
      </c>
      <c r="F133" s="44">
        <v>1352</v>
      </c>
      <c r="G133" s="44">
        <v>1521</v>
      </c>
      <c r="H133" s="44">
        <v>1690</v>
      </c>
      <c r="I133" s="44">
        <v>1827</v>
      </c>
      <c r="J133" s="44">
        <v>1961</v>
      </c>
      <c r="K133" s="44">
        <v>2096</v>
      </c>
      <c r="L133" s="44">
        <v>2231</v>
      </c>
    </row>
    <row r="134" spans="1:12" x14ac:dyDescent="0.25">
      <c r="A134" s="40" t="s">
        <v>306</v>
      </c>
      <c r="B134" s="40">
        <v>65</v>
      </c>
      <c r="C134" s="45" t="s">
        <v>123</v>
      </c>
      <c r="D134" s="44">
        <v>96600</v>
      </c>
      <c r="E134" s="44">
        <v>1100</v>
      </c>
      <c r="F134" s="44">
        <v>1256</v>
      </c>
      <c r="G134" s="44">
        <v>1414</v>
      </c>
      <c r="H134" s="44">
        <v>1570</v>
      </c>
      <c r="I134" s="44">
        <v>1697</v>
      </c>
      <c r="J134" s="44">
        <v>1822</v>
      </c>
      <c r="K134" s="44">
        <v>1947</v>
      </c>
      <c r="L134" s="44">
        <v>2074</v>
      </c>
    </row>
    <row r="135" spans="1:12" x14ac:dyDescent="0.25">
      <c r="A135" s="40" t="s">
        <v>305</v>
      </c>
      <c r="B135" s="40">
        <v>65</v>
      </c>
      <c r="C135" s="45" t="s">
        <v>121</v>
      </c>
      <c r="D135" s="44">
        <v>126000</v>
      </c>
      <c r="E135" s="44">
        <v>1433</v>
      </c>
      <c r="F135" s="44">
        <v>1638</v>
      </c>
      <c r="G135" s="44">
        <v>1843</v>
      </c>
      <c r="H135" s="44">
        <v>2048</v>
      </c>
      <c r="I135" s="44">
        <v>2212</v>
      </c>
      <c r="J135" s="44">
        <v>2376</v>
      </c>
      <c r="K135" s="44">
        <v>2540</v>
      </c>
      <c r="L135" s="44">
        <v>2704</v>
      </c>
    </row>
    <row r="136" spans="1:12" x14ac:dyDescent="0.25">
      <c r="A136" s="40" t="s">
        <v>304</v>
      </c>
      <c r="B136" s="40">
        <v>65</v>
      </c>
      <c r="C136" s="45" t="s">
        <v>119</v>
      </c>
      <c r="D136" s="44">
        <v>68400</v>
      </c>
      <c r="E136" s="47">
        <v>829</v>
      </c>
      <c r="F136" s="47">
        <v>947</v>
      </c>
      <c r="G136" s="44">
        <v>1066</v>
      </c>
      <c r="H136" s="44">
        <v>1183</v>
      </c>
      <c r="I136" s="44">
        <v>1279</v>
      </c>
      <c r="J136" s="44">
        <v>1373</v>
      </c>
      <c r="K136" s="44">
        <v>1467</v>
      </c>
      <c r="L136" s="44">
        <v>1562</v>
      </c>
    </row>
    <row r="137" spans="1:12" x14ac:dyDescent="0.25">
      <c r="A137" s="40" t="s">
        <v>303</v>
      </c>
      <c r="B137" s="40">
        <v>65</v>
      </c>
      <c r="C137" s="45" t="s">
        <v>117</v>
      </c>
      <c r="D137" s="44">
        <v>126000</v>
      </c>
      <c r="E137" s="44">
        <v>1433</v>
      </c>
      <c r="F137" s="44">
        <v>1638</v>
      </c>
      <c r="G137" s="44">
        <v>1843</v>
      </c>
      <c r="H137" s="44">
        <v>2048</v>
      </c>
      <c r="I137" s="44">
        <v>2212</v>
      </c>
      <c r="J137" s="44">
        <v>2376</v>
      </c>
      <c r="K137" s="44">
        <v>2540</v>
      </c>
      <c r="L137" s="44">
        <v>2704</v>
      </c>
    </row>
    <row r="138" spans="1:12" x14ac:dyDescent="0.25">
      <c r="A138" s="40" t="s">
        <v>302</v>
      </c>
      <c r="B138" s="40">
        <v>65</v>
      </c>
      <c r="C138" s="45" t="s">
        <v>115</v>
      </c>
      <c r="D138" s="44">
        <v>61500</v>
      </c>
      <c r="E138" s="47">
        <v>829</v>
      </c>
      <c r="F138" s="47">
        <v>947</v>
      </c>
      <c r="G138" s="44">
        <v>1066</v>
      </c>
      <c r="H138" s="44">
        <v>1183</v>
      </c>
      <c r="I138" s="44">
        <v>1279</v>
      </c>
      <c r="J138" s="44">
        <v>1373</v>
      </c>
      <c r="K138" s="44">
        <v>1467</v>
      </c>
      <c r="L138" s="44">
        <v>1562</v>
      </c>
    </row>
    <row r="139" spans="1:12" x14ac:dyDescent="0.25">
      <c r="A139" s="40" t="s">
        <v>301</v>
      </c>
      <c r="B139" s="40">
        <v>65</v>
      </c>
      <c r="C139" s="45" t="s">
        <v>113</v>
      </c>
      <c r="D139" s="44">
        <v>104000</v>
      </c>
      <c r="E139" s="44">
        <v>1183</v>
      </c>
      <c r="F139" s="44">
        <v>1352</v>
      </c>
      <c r="G139" s="44">
        <v>1521</v>
      </c>
      <c r="H139" s="44">
        <v>1690</v>
      </c>
      <c r="I139" s="44">
        <v>1827</v>
      </c>
      <c r="J139" s="44">
        <v>1961</v>
      </c>
      <c r="K139" s="44">
        <v>2096</v>
      </c>
      <c r="L139" s="44">
        <v>2231</v>
      </c>
    </row>
    <row r="140" spans="1:12" x14ac:dyDescent="0.25">
      <c r="A140" s="40" t="s">
        <v>300</v>
      </c>
      <c r="B140" s="40">
        <v>65</v>
      </c>
      <c r="C140" s="45" t="s">
        <v>111</v>
      </c>
      <c r="D140" s="44">
        <v>104000</v>
      </c>
      <c r="E140" s="44">
        <v>1183</v>
      </c>
      <c r="F140" s="44">
        <v>1352</v>
      </c>
      <c r="G140" s="44">
        <v>1521</v>
      </c>
      <c r="H140" s="44">
        <v>1690</v>
      </c>
      <c r="I140" s="44">
        <v>1827</v>
      </c>
      <c r="J140" s="44">
        <v>1961</v>
      </c>
      <c r="K140" s="44">
        <v>2096</v>
      </c>
      <c r="L140" s="44">
        <v>2231</v>
      </c>
    </row>
    <row r="141" spans="1:12" x14ac:dyDescent="0.25">
      <c r="A141" s="40" t="s">
        <v>299</v>
      </c>
      <c r="B141" s="40">
        <v>65</v>
      </c>
      <c r="C141" s="45" t="s">
        <v>109</v>
      </c>
      <c r="D141" s="44">
        <v>78700</v>
      </c>
      <c r="E141" s="47">
        <v>895</v>
      </c>
      <c r="F141" s="44">
        <v>1024</v>
      </c>
      <c r="G141" s="44">
        <v>1152</v>
      </c>
      <c r="H141" s="44">
        <v>1279</v>
      </c>
      <c r="I141" s="44">
        <v>1381</v>
      </c>
      <c r="J141" s="44">
        <v>1484</v>
      </c>
      <c r="K141" s="44">
        <v>1586</v>
      </c>
      <c r="L141" s="44">
        <v>1688</v>
      </c>
    </row>
    <row r="142" spans="1:12" x14ac:dyDescent="0.25">
      <c r="A142" s="40" t="s">
        <v>298</v>
      </c>
      <c r="B142" s="40">
        <v>65</v>
      </c>
      <c r="C142" s="45" t="s">
        <v>107</v>
      </c>
      <c r="D142" s="44">
        <v>126000</v>
      </c>
      <c r="E142" s="44">
        <v>1433</v>
      </c>
      <c r="F142" s="44">
        <v>1638</v>
      </c>
      <c r="G142" s="44">
        <v>1843</v>
      </c>
      <c r="H142" s="44">
        <v>2048</v>
      </c>
      <c r="I142" s="44">
        <v>2212</v>
      </c>
      <c r="J142" s="44">
        <v>2376</v>
      </c>
      <c r="K142" s="44">
        <v>2540</v>
      </c>
      <c r="L142" s="44">
        <v>2704</v>
      </c>
    </row>
    <row r="143" spans="1:12" x14ac:dyDescent="0.25">
      <c r="A143" s="40" t="s">
        <v>297</v>
      </c>
      <c r="B143" s="40">
        <v>65</v>
      </c>
      <c r="C143" s="45" t="s">
        <v>105</v>
      </c>
      <c r="D143" s="44">
        <v>126000</v>
      </c>
      <c r="E143" s="44">
        <v>1433</v>
      </c>
      <c r="F143" s="44">
        <v>1638</v>
      </c>
      <c r="G143" s="44">
        <v>1843</v>
      </c>
      <c r="H143" s="44">
        <v>2048</v>
      </c>
      <c r="I143" s="44">
        <v>2212</v>
      </c>
      <c r="J143" s="44">
        <v>2376</v>
      </c>
      <c r="K143" s="44">
        <v>2540</v>
      </c>
      <c r="L143" s="44">
        <v>2704</v>
      </c>
    </row>
    <row r="144" spans="1:12" x14ac:dyDescent="0.25">
      <c r="A144" s="40" t="s">
        <v>296</v>
      </c>
      <c r="B144" s="40">
        <v>65</v>
      </c>
      <c r="C144" s="45" t="s">
        <v>103</v>
      </c>
      <c r="D144" s="44">
        <v>104000</v>
      </c>
      <c r="E144" s="44">
        <v>1183</v>
      </c>
      <c r="F144" s="44">
        <v>1352</v>
      </c>
      <c r="G144" s="44">
        <v>1521</v>
      </c>
      <c r="H144" s="44">
        <v>1690</v>
      </c>
      <c r="I144" s="44">
        <v>1827</v>
      </c>
      <c r="J144" s="44">
        <v>1961</v>
      </c>
      <c r="K144" s="44">
        <v>2096</v>
      </c>
      <c r="L144" s="44">
        <v>2231</v>
      </c>
    </row>
    <row r="145" spans="1:12" x14ac:dyDescent="0.25">
      <c r="A145" s="40" t="s">
        <v>295</v>
      </c>
      <c r="B145" s="40">
        <v>65</v>
      </c>
      <c r="C145" s="45" t="s">
        <v>101</v>
      </c>
      <c r="D145" s="44">
        <v>54800</v>
      </c>
      <c r="E145" s="47">
        <v>829</v>
      </c>
      <c r="F145" s="47">
        <v>947</v>
      </c>
      <c r="G145" s="44">
        <v>1066</v>
      </c>
      <c r="H145" s="44">
        <v>1183</v>
      </c>
      <c r="I145" s="44">
        <v>1279</v>
      </c>
      <c r="J145" s="44">
        <v>1373</v>
      </c>
      <c r="K145" s="44">
        <v>1467</v>
      </c>
      <c r="L145" s="44">
        <v>1562</v>
      </c>
    </row>
    <row r="146" spans="1:12" x14ac:dyDescent="0.25">
      <c r="A146" s="40" t="s">
        <v>294</v>
      </c>
      <c r="B146" s="40">
        <v>65</v>
      </c>
      <c r="C146" s="45" t="s">
        <v>99</v>
      </c>
      <c r="D146" s="44">
        <v>103600</v>
      </c>
      <c r="E146" s="44">
        <v>1180</v>
      </c>
      <c r="F146" s="44">
        <v>1347</v>
      </c>
      <c r="G146" s="44">
        <v>1516</v>
      </c>
      <c r="H146" s="44">
        <v>1684</v>
      </c>
      <c r="I146" s="44">
        <v>1818</v>
      </c>
      <c r="J146" s="44">
        <v>1953</v>
      </c>
      <c r="K146" s="44">
        <v>2088</v>
      </c>
      <c r="L146" s="44">
        <v>2223</v>
      </c>
    </row>
    <row r="147" spans="1:12" x14ac:dyDescent="0.25">
      <c r="A147" s="40" t="s">
        <v>293</v>
      </c>
      <c r="B147" s="40">
        <v>65</v>
      </c>
      <c r="C147" s="45" t="s">
        <v>97</v>
      </c>
      <c r="D147" s="46">
        <v>104500</v>
      </c>
      <c r="E147" s="46">
        <v>1190</v>
      </c>
      <c r="F147" s="46">
        <v>1359</v>
      </c>
      <c r="G147" s="46">
        <v>1529</v>
      </c>
      <c r="H147" s="46">
        <v>1698</v>
      </c>
      <c r="I147" s="46">
        <v>1835</v>
      </c>
      <c r="J147" s="46">
        <v>1970</v>
      </c>
      <c r="K147" s="46">
        <v>2106</v>
      </c>
      <c r="L147" s="46">
        <v>2241</v>
      </c>
    </row>
    <row r="148" spans="1:12" x14ac:dyDescent="0.25">
      <c r="A148" s="40" t="s">
        <v>292</v>
      </c>
      <c r="B148" s="40">
        <v>65</v>
      </c>
      <c r="C148" s="45" t="s">
        <v>95</v>
      </c>
      <c r="D148" s="44">
        <v>85900</v>
      </c>
      <c r="E148" s="47">
        <v>978</v>
      </c>
      <c r="F148" s="44">
        <v>1118</v>
      </c>
      <c r="G148" s="44">
        <v>1258</v>
      </c>
      <c r="H148" s="44">
        <v>1396</v>
      </c>
      <c r="I148" s="44">
        <v>1508</v>
      </c>
      <c r="J148" s="44">
        <v>1620</v>
      </c>
      <c r="K148" s="44">
        <v>1732</v>
      </c>
      <c r="L148" s="44">
        <v>1843</v>
      </c>
    </row>
    <row r="149" spans="1:12" x14ac:dyDescent="0.25">
      <c r="A149" s="40" t="s">
        <v>291</v>
      </c>
      <c r="B149" s="40">
        <v>65</v>
      </c>
      <c r="C149" s="45" t="s">
        <v>93</v>
      </c>
      <c r="D149" s="44">
        <v>79800</v>
      </c>
      <c r="E149" s="47">
        <v>908</v>
      </c>
      <c r="F149" s="44">
        <v>1038</v>
      </c>
      <c r="G149" s="44">
        <v>1168</v>
      </c>
      <c r="H149" s="44">
        <v>1297</v>
      </c>
      <c r="I149" s="44">
        <v>1401</v>
      </c>
      <c r="J149" s="44">
        <v>1505</v>
      </c>
      <c r="K149" s="44">
        <v>1609</v>
      </c>
      <c r="L149" s="44">
        <v>1713</v>
      </c>
    </row>
    <row r="150" spans="1:12" x14ac:dyDescent="0.25">
      <c r="A150" s="40" t="s">
        <v>290</v>
      </c>
      <c r="B150" s="40">
        <v>65</v>
      </c>
      <c r="C150" s="45" t="s">
        <v>91</v>
      </c>
      <c r="D150" s="44">
        <v>67500</v>
      </c>
      <c r="E150" s="47">
        <v>829</v>
      </c>
      <c r="F150" s="47">
        <v>947</v>
      </c>
      <c r="G150" s="44">
        <v>1066</v>
      </c>
      <c r="H150" s="44">
        <v>1183</v>
      </c>
      <c r="I150" s="44">
        <v>1279</v>
      </c>
      <c r="J150" s="44">
        <v>1373</v>
      </c>
      <c r="K150" s="44">
        <v>1467</v>
      </c>
      <c r="L150" s="44">
        <v>1562</v>
      </c>
    </row>
    <row r="151" spans="1:12" x14ac:dyDescent="0.25">
      <c r="A151" s="40" t="s">
        <v>289</v>
      </c>
      <c r="B151" s="40">
        <v>65</v>
      </c>
      <c r="C151" s="45" t="s">
        <v>89</v>
      </c>
      <c r="D151" s="44">
        <v>76000</v>
      </c>
      <c r="E151" s="47">
        <v>865</v>
      </c>
      <c r="F151" s="47">
        <v>988</v>
      </c>
      <c r="G151" s="44">
        <v>1112</v>
      </c>
      <c r="H151" s="44">
        <v>1235</v>
      </c>
      <c r="I151" s="44">
        <v>1334</v>
      </c>
      <c r="J151" s="44">
        <v>1433</v>
      </c>
      <c r="K151" s="44">
        <v>1532</v>
      </c>
      <c r="L151" s="44">
        <v>1632</v>
      </c>
    </row>
    <row r="152" spans="1:12" x14ac:dyDescent="0.25">
      <c r="A152" s="40" t="s">
        <v>288</v>
      </c>
      <c r="B152" s="40">
        <v>70</v>
      </c>
      <c r="C152" s="45" t="s">
        <v>137</v>
      </c>
      <c r="D152" s="44">
        <v>61900</v>
      </c>
      <c r="E152" s="47">
        <v>893</v>
      </c>
      <c r="F152" s="44">
        <v>1019</v>
      </c>
      <c r="G152" s="44">
        <v>1147</v>
      </c>
      <c r="H152" s="44">
        <v>1274</v>
      </c>
      <c r="I152" s="44">
        <v>1377</v>
      </c>
      <c r="J152" s="44">
        <v>1479</v>
      </c>
      <c r="K152" s="44">
        <v>1580</v>
      </c>
      <c r="L152" s="44">
        <v>1682</v>
      </c>
    </row>
    <row r="153" spans="1:12" x14ac:dyDescent="0.25">
      <c r="A153" s="40" t="s">
        <v>287</v>
      </c>
      <c r="B153" s="40">
        <v>70</v>
      </c>
      <c r="C153" s="45" t="s">
        <v>135</v>
      </c>
      <c r="D153" s="44">
        <v>104000</v>
      </c>
      <c r="E153" s="44">
        <v>1202</v>
      </c>
      <c r="F153" s="44">
        <v>1374</v>
      </c>
      <c r="G153" s="44">
        <v>1545</v>
      </c>
      <c r="H153" s="44">
        <v>1717</v>
      </c>
      <c r="I153" s="44">
        <v>1855</v>
      </c>
      <c r="J153" s="44">
        <v>1993</v>
      </c>
      <c r="K153" s="44">
        <v>2130</v>
      </c>
      <c r="L153" s="44">
        <v>2267</v>
      </c>
    </row>
    <row r="154" spans="1:12" x14ac:dyDescent="0.25">
      <c r="A154" s="40" t="s">
        <v>286</v>
      </c>
      <c r="B154" s="40">
        <v>70</v>
      </c>
      <c r="C154" s="45" t="s">
        <v>133</v>
      </c>
      <c r="D154" s="44">
        <v>104000</v>
      </c>
      <c r="E154" s="44">
        <v>1202</v>
      </c>
      <c r="F154" s="44">
        <v>1374</v>
      </c>
      <c r="G154" s="44">
        <v>1545</v>
      </c>
      <c r="H154" s="44">
        <v>1717</v>
      </c>
      <c r="I154" s="44">
        <v>1855</v>
      </c>
      <c r="J154" s="44">
        <v>1993</v>
      </c>
      <c r="K154" s="44">
        <v>2130</v>
      </c>
      <c r="L154" s="44">
        <v>2267</v>
      </c>
    </row>
    <row r="155" spans="1:12" x14ac:dyDescent="0.25">
      <c r="A155" s="40" t="s">
        <v>285</v>
      </c>
      <c r="B155" s="40">
        <v>70</v>
      </c>
      <c r="C155" s="45" t="s">
        <v>131</v>
      </c>
      <c r="D155" s="44">
        <v>104000</v>
      </c>
      <c r="E155" s="44">
        <v>1202</v>
      </c>
      <c r="F155" s="44">
        <v>1374</v>
      </c>
      <c r="G155" s="44">
        <v>1545</v>
      </c>
      <c r="H155" s="44">
        <v>1717</v>
      </c>
      <c r="I155" s="44">
        <v>1855</v>
      </c>
      <c r="J155" s="44">
        <v>1993</v>
      </c>
      <c r="K155" s="44">
        <v>2130</v>
      </c>
      <c r="L155" s="44">
        <v>2267</v>
      </c>
    </row>
    <row r="156" spans="1:12" x14ac:dyDescent="0.25">
      <c r="A156" s="40" t="s">
        <v>284</v>
      </c>
      <c r="B156" s="40">
        <v>70</v>
      </c>
      <c r="C156" s="45" t="s">
        <v>129</v>
      </c>
      <c r="D156" s="44">
        <v>126000</v>
      </c>
      <c r="E156" s="44">
        <v>1220</v>
      </c>
      <c r="F156" s="44">
        <v>1393</v>
      </c>
      <c r="G156" s="44">
        <v>1567</v>
      </c>
      <c r="H156" s="44">
        <v>1741</v>
      </c>
      <c r="I156" s="44">
        <v>1881</v>
      </c>
      <c r="J156" s="44">
        <v>2020</v>
      </c>
      <c r="K156" s="44">
        <v>2160</v>
      </c>
      <c r="L156" s="44">
        <v>2299</v>
      </c>
    </row>
    <row r="157" spans="1:12" x14ac:dyDescent="0.25">
      <c r="A157" s="40" t="s">
        <v>283</v>
      </c>
      <c r="B157" s="40">
        <v>70</v>
      </c>
      <c r="C157" s="45" t="s">
        <v>127</v>
      </c>
      <c r="D157" s="44">
        <v>67500</v>
      </c>
      <c r="E157" s="47">
        <v>893</v>
      </c>
      <c r="F157" s="44">
        <v>1019</v>
      </c>
      <c r="G157" s="44">
        <v>1147</v>
      </c>
      <c r="H157" s="44">
        <v>1274</v>
      </c>
      <c r="I157" s="44">
        <v>1377</v>
      </c>
      <c r="J157" s="44">
        <v>1479</v>
      </c>
      <c r="K157" s="44">
        <v>1580</v>
      </c>
      <c r="L157" s="44">
        <v>1682</v>
      </c>
    </row>
    <row r="158" spans="1:12" x14ac:dyDescent="0.25">
      <c r="A158" s="40" t="s">
        <v>282</v>
      </c>
      <c r="B158" s="40">
        <v>70</v>
      </c>
      <c r="C158" s="45" t="s">
        <v>125</v>
      </c>
      <c r="D158" s="44">
        <v>104000</v>
      </c>
      <c r="E158" s="44">
        <v>1202</v>
      </c>
      <c r="F158" s="44">
        <v>1374</v>
      </c>
      <c r="G158" s="44">
        <v>1545</v>
      </c>
      <c r="H158" s="44">
        <v>1717</v>
      </c>
      <c r="I158" s="44">
        <v>1855</v>
      </c>
      <c r="J158" s="44">
        <v>1993</v>
      </c>
      <c r="K158" s="44">
        <v>2130</v>
      </c>
      <c r="L158" s="44">
        <v>2267</v>
      </c>
    </row>
    <row r="159" spans="1:12" x14ac:dyDescent="0.25">
      <c r="A159" s="40" t="s">
        <v>281</v>
      </c>
      <c r="B159" s="40">
        <v>70</v>
      </c>
      <c r="C159" s="45" t="s">
        <v>123</v>
      </c>
      <c r="D159" s="44">
        <v>96600</v>
      </c>
      <c r="E159" s="44">
        <v>1185</v>
      </c>
      <c r="F159" s="44">
        <v>1353</v>
      </c>
      <c r="G159" s="44">
        <v>1523</v>
      </c>
      <c r="H159" s="44">
        <v>1691</v>
      </c>
      <c r="I159" s="44">
        <v>1827</v>
      </c>
      <c r="J159" s="44">
        <v>1962</v>
      </c>
      <c r="K159" s="44">
        <v>2098</v>
      </c>
      <c r="L159" s="44">
        <v>2232</v>
      </c>
    </row>
    <row r="160" spans="1:12" x14ac:dyDescent="0.25">
      <c r="A160" s="40" t="s">
        <v>280</v>
      </c>
      <c r="B160" s="40">
        <v>70</v>
      </c>
      <c r="C160" s="45" t="s">
        <v>121</v>
      </c>
      <c r="D160" s="44">
        <v>126000</v>
      </c>
      <c r="E160" s="44">
        <v>1220</v>
      </c>
      <c r="F160" s="44">
        <v>1393</v>
      </c>
      <c r="G160" s="44">
        <v>1567</v>
      </c>
      <c r="H160" s="44">
        <v>1741</v>
      </c>
      <c r="I160" s="44">
        <v>1881</v>
      </c>
      <c r="J160" s="44">
        <v>2020</v>
      </c>
      <c r="K160" s="44">
        <v>2160</v>
      </c>
      <c r="L160" s="44">
        <v>2299</v>
      </c>
    </row>
    <row r="161" spans="1:12" x14ac:dyDescent="0.25">
      <c r="A161" s="40" t="s">
        <v>279</v>
      </c>
      <c r="B161" s="40">
        <v>70</v>
      </c>
      <c r="C161" s="45" t="s">
        <v>119</v>
      </c>
      <c r="D161" s="44">
        <v>68400</v>
      </c>
      <c r="E161" s="47">
        <v>893</v>
      </c>
      <c r="F161" s="44">
        <v>1019</v>
      </c>
      <c r="G161" s="44">
        <v>1147</v>
      </c>
      <c r="H161" s="44">
        <v>1274</v>
      </c>
      <c r="I161" s="44">
        <v>1377</v>
      </c>
      <c r="J161" s="44">
        <v>1479</v>
      </c>
      <c r="K161" s="44">
        <v>1580</v>
      </c>
      <c r="L161" s="44">
        <v>1682</v>
      </c>
    </row>
    <row r="162" spans="1:12" x14ac:dyDescent="0.25">
      <c r="A162" s="40" t="s">
        <v>278</v>
      </c>
      <c r="B162" s="40">
        <v>70</v>
      </c>
      <c r="C162" s="45" t="s">
        <v>117</v>
      </c>
      <c r="D162" s="44">
        <v>126000</v>
      </c>
      <c r="E162" s="44">
        <v>1220</v>
      </c>
      <c r="F162" s="44">
        <v>1393</v>
      </c>
      <c r="G162" s="44">
        <v>1567</v>
      </c>
      <c r="H162" s="44">
        <v>1741</v>
      </c>
      <c r="I162" s="44">
        <v>1881</v>
      </c>
      <c r="J162" s="44">
        <v>2020</v>
      </c>
      <c r="K162" s="44">
        <v>2160</v>
      </c>
      <c r="L162" s="44">
        <v>2299</v>
      </c>
    </row>
    <row r="163" spans="1:12" x14ac:dyDescent="0.25">
      <c r="A163" s="40" t="s">
        <v>277</v>
      </c>
      <c r="B163" s="40">
        <v>70</v>
      </c>
      <c r="C163" s="45" t="s">
        <v>115</v>
      </c>
      <c r="D163" s="44">
        <v>61500</v>
      </c>
      <c r="E163" s="47">
        <v>893</v>
      </c>
      <c r="F163" s="44">
        <v>1019</v>
      </c>
      <c r="G163" s="44">
        <v>1147</v>
      </c>
      <c r="H163" s="44">
        <v>1274</v>
      </c>
      <c r="I163" s="44">
        <v>1377</v>
      </c>
      <c r="J163" s="44">
        <v>1479</v>
      </c>
      <c r="K163" s="44">
        <v>1580</v>
      </c>
      <c r="L163" s="44">
        <v>1682</v>
      </c>
    </row>
    <row r="164" spans="1:12" x14ac:dyDescent="0.25">
      <c r="A164" s="40" t="s">
        <v>276</v>
      </c>
      <c r="B164" s="40">
        <v>70</v>
      </c>
      <c r="C164" s="45" t="s">
        <v>113</v>
      </c>
      <c r="D164" s="44">
        <v>104000</v>
      </c>
      <c r="E164" s="44">
        <v>1202</v>
      </c>
      <c r="F164" s="44">
        <v>1374</v>
      </c>
      <c r="G164" s="44">
        <v>1545</v>
      </c>
      <c r="H164" s="44">
        <v>1717</v>
      </c>
      <c r="I164" s="44">
        <v>1855</v>
      </c>
      <c r="J164" s="44">
        <v>1993</v>
      </c>
      <c r="K164" s="44">
        <v>2130</v>
      </c>
      <c r="L164" s="44">
        <v>2267</v>
      </c>
    </row>
    <row r="165" spans="1:12" x14ac:dyDescent="0.25">
      <c r="A165" s="40" t="s">
        <v>275</v>
      </c>
      <c r="B165" s="40">
        <v>70</v>
      </c>
      <c r="C165" s="45" t="s">
        <v>111</v>
      </c>
      <c r="D165" s="44">
        <v>104000</v>
      </c>
      <c r="E165" s="44">
        <v>1202</v>
      </c>
      <c r="F165" s="44">
        <v>1374</v>
      </c>
      <c r="G165" s="44">
        <v>1545</v>
      </c>
      <c r="H165" s="44">
        <v>1717</v>
      </c>
      <c r="I165" s="44">
        <v>1855</v>
      </c>
      <c r="J165" s="44">
        <v>1993</v>
      </c>
      <c r="K165" s="44">
        <v>2130</v>
      </c>
      <c r="L165" s="44">
        <v>2267</v>
      </c>
    </row>
    <row r="166" spans="1:12" x14ac:dyDescent="0.25">
      <c r="A166" s="40" t="s">
        <v>274</v>
      </c>
      <c r="B166" s="40">
        <v>70</v>
      </c>
      <c r="C166" s="45" t="s">
        <v>109</v>
      </c>
      <c r="D166" s="44">
        <v>78700</v>
      </c>
      <c r="E166" s="47">
        <v>965</v>
      </c>
      <c r="F166" s="44">
        <v>1103</v>
      </c>
      <c r="G166" s="44">
        <v>1240</v>
      </c>
      <c r="H166" s="44">
        <v>1377</v>
      </c>
      <c r="I166" s="44">
        <v>1488</v>
      </c>
      <c r="J166" s="44">
        <v>1598</v>
      </c>
      <c r="K166" s="44">
        <v>1708</v>
      </c>
      <c r="L166" s="44">
        <v>1818</v>
      </c>
    </row>
    <row r="167" spans="1:12" x14ac:dyDescent="0.25">
      <c r="A167" s="40" t="s">
        <v>273</v>
      </c>
      <c r="B167" s="40">
        <v>70</v>
      </c>
      <c r="C167" s="45" t="s">
        <v>107</v>
      </c>
      <c r="D167" s="44">
        <v>126000</v>
      </c>
      <c r="E167" s="44">
        <v>1220</v>
      </c>
      <c r="F167" s="44">
        <v>1393</v>
      </c>
      <c r="G167" s="44">
        <v>1567</v>
      </c>
      <c r="H167" s="44">
        <v>1741</v>
      </c>
      <c r="I167" s="44">
        <v>1881</v>
      </c>
      <c r="J167" s="44">
        <v>2020</v>
      </c>
      <c r="K167" s="44">
        <v>2160</v>
      </c>
      <c r="L167" s="44">
        <v>2299</v>
      </c>
    </row>
    <row r="168" spans="1:12" x14ac:dyDescent="0.25">
      <c r="A168" s="40" t="s">
        <v>272</v>
      </c>
      <c r="B168" s="40">
        <v>70</v>
      </c>
      <c r="C168" s="45" t="s">
        <v>105</v>
      </c>
      <c r="D168" s="44">
        <v>126000</v>
      </c>
      <c r="E168" s="44">
        <v>1220</v>
      </c>
      <c r="F168" s="44">
        <v>1393</v>
      </c>
      <c r="G168" s="44">
        <v>1567</v>
      </c>
      <c r="H168" s="44">
        <v>1741</v>
      </c>
      <c r="I168" s="44">
        <v>1881</v>
      </c>
      <c r="J168" s="44">
        <v>2020</v>
      </c>
      <c r="K168" s="44">
        <v>2160</v>
      </c>
      <c r="L168" s="44">
        <v>2299</v>
      </c>
    </row>
    <row r="169" spans="1:12" x14ac:dyDescent="0.25">
      <c r="A169" s="40" t="s">
        <v>271</v>
      </c>
      <c r="B169" s="40">
        <v>70</v>
      </c>
      <c r="C169" s="45" t="s">
        <v>103</v>
      </c>
      <c r="D169" s="44">
        <v>104000</v>
      </c>
      <c r="E169" s="44">
        <v>1202</v>
      </c>
      <c r="F169" s="44">
        <v>1374</v>
      </c>
      <c r="G169" s="44">
        <v>1545</v>
      </c>
      <c r="H169" s="44">
        <v>1717</v>
      </c>
      <c r="I169" s="44">
        <v>1855</v>
      </c>
      <c r="J169" s="44">
        <v>1993</v>
      </c>
      <c r="K169" s="44">
        <v>2130</v>
      </c>
      <c r="L169" s="44">
        <v>2267</v>
      </c>
    </row>
    <row r="170" spans="1:12" x14ac:dyDescent="0.25">
      <c r="A170" s="40" t="s">
        <v>270</v>
      </c>
      <c r="B170" s="40">
        <v>70</v>
      </c>
      <c r="C170" s="45" t="s">
        <v>101</v>
      </c>
      <c r="D170" s="44">
        <v>54800</v>
      </c>
      <c r="E170" s="47">
        <v>893</v>
      </c>
      <c r="F170" s="44">
        <v>1019</v>
      </c>
      <c r="G170" s="44">
        <v>1147</v>
      </c>
      <c r="H170" s="44">
        <v>1274</v>
      </c>
      <c r="I170" s="44">
        <v>1377</v>
      </c>
      <c r="J170" s="44">
        <v>1479</v>
      </c>
      <c r="K170" s="44">
        <v>1580</v>
      </c>
      <c r="L170" s="44">
        <v>1682</v>
      </c>
    </row>
    <row r="171" spans="1:12" x14ac:dyDescent="0.25">
      <c r="A171" s="40" t="s">
        <v>269</v>
      </c>
      <c r="B171" s="40">
        <v>70</v>
      </c>
      <c r="C171" s="45" t="s">
        <v>99</v>
      </c>
      <c r="D171" s="44">
        <v>103600</v>
      </c>
      <c r="E171" s="44">
        <v>1202</v>
      </c>
      <c r="F171" s="44">
        <v>1374</v>
      </c>
      <c r="G171" s="44">
        <v>1545</v>
      </c>
      <c r="H171" s="44">
        <v>1717</v>
      </c>
      <c r="I171" s="44">
        <v>1855</v>
      </c>
      <c r="J171" s="44">
        <v>1993</v>
      </c>
      <c r="K171" s="44">
        <v>2130</v>
      </c>
      <c r="L171" s="44">
        <v>2267</v>
      </c>
    </row>
    <row r="172" spans="1:12" x14ac:dyDescent="0.25">
      <c r="A172" s="40" t="s">
        <v>268</v>
      </c>
      <c r="B172" s="40">
        <v>70</v>
      </c>
      <c r="C172" s="45" t="s">
        <v>97</v>
      </c>
      <c r="D172" s="46">
        <v>104500</v>
      </c>
      <c r="E172" s="46">
        <v>1202</v>
      </c>
      <c r="F172" s="46">
        <v>1374</v>
      </c>
      <c r="G172" s="46">
        <v>1545</v>
      </c>
      <c r="H172" s="46">
        <v>1717</v>
      </c>
      <c r="I172" s="46">
        <v>1855</v>
      </c>
      <c r="J172" s="46">
        <v>1992</v>
      </c>
      <c r="K172" s="46">
        <v>2130</v>
      </c>
      <c r="L172" s="46">
        <v>2266</v>
      </c>
    </row>
    <row r="173" spans="1:12" x14ac:dyDescent="0.25">
      <c r="A173" s="40" t="s">
        <v>267</v>
      </c>
      <c r="B173" s="40">
        <v>70</v>
      </c>
      <c r="C173" s="45" t="s">
        <v>95</v>
      </c>
      <c r="D173" s="44">
        <v>85900</v>
      </c>
      <c r="E173" s="44">
        <v>1052</v>
      </c>
      <c r="F173" s="44">
        <v>1203</v>
      </c>
      <c r="G173" s="44">
        <v>1353</v>
      </c>
      <c r="H173" s="44">
        <v>1503</v>
      </c>
      <c r="I173" s="44">
        <v>1623</v>
      </c>
      <c r="J173" s="44">
        <v>1743</v>
      </c>
      <c r="K173" s="44">
        <v>1864</v>
      </c>
      <c r="L173" s="44">
        <v>1984</v>
      </c>
    </row>
    <row r="174" spans="1:12" x14ac:dyDescent="0.25">
      <c r="A174" s="40" t="s">
        <v>266</v>
      </c>
      <c r="B174" s="40">
        <v>70</v>
      </c>
      <c r="C174" s="45" t="s">
        <v>93</v>
      </c>
      <c r="D174" s="44">
        <v>79800</v>
      </c>
      <c r="E174" s="47">
        <v>978</v>
      </c>
      <c r="F174" s="44">
        <v>1118</v>
      </c>
      <c r="G174" s="44">
        <v>1258</v>
      </c>
      <c r="H174" s="44">
        <v>1397</v>
      </c>
      <c r="I174" s="44">
        <v>1509</v>
      </c>
      <c r="J174" s="44">
        <v>1621</v>
      </c>
      <c r="K174" s="44">
        <v>1733</v>
      </c>
      <c r="L174" s="44">
        <v>1844</v>
      </c>
    </row>
    <row r="175" spans="1:12" x14ac:dyDescent="0.25">
      <c r="A175" s="40" t="s">
        <v>265</v>
      </c>
      <c r="B175" s="40">
        <v>70</v>
      </c>
      <c r="C175" s="45" t="s">
        <v>91</v>
      </c>
      <c r="D175" s="44">
        <v>67500</v>
      </c>
      <c r="E175" s="47">
        <v>893</v>
      </c>
      <c r="F175" s="44">
        <v>1019</v>
      </c>
      <c r="G175" s="44">
        <v>1147</v>
      </c>
      <c r="H175" s="44">
        <v>1274</v>
      </c>
      <c r="I175" s="44">
        <v>1377</v>
      </c>
      <c r="J175" s="44">
        <v>1479</v>
      </c>
      <c r="K175" s="44">
        <v>1580</v>
      </c>
      <c r="L175" s="44">
        <v>1682</v>
      </c>
    </row>
    <row r="176" spans="1:12" x14ac:dyDescent="0.25">
      <c r="A176" s="40" t="s">
        <v>264</v>
      </c>
      <c r="B176" s="40">
        <v>70</v>
      </c>
      <c r="C176" s="45" t="s">
        <v>89</v>
      </c>
      <c r="D176" s="44">
        <v>76000</v>
      </c>
      <c r="E176" s="47">
        <v>932</v>
      </c>
      <c r="F176" s="44">
        <v>1064</v>
      </c>
      <c r="G176" s="44">
        <v>1198</v>
      </c>
      <c r="H176" s="44">
        <v>1330</v>
      </c>
      <c r="I176" s="44">
        <v>1437</v>
      </c>
      <c r="J176" s="44">
        <v>1543</v>
      </c>
      <c r="K176" s="44">
        <v>1649</v>
      </c>
      <c r="L176" s="44">
        <v>1757</v>
      </c>
    </row>
    <row r="177" spans="1:12" x14ac:dyDescent="0.25">
      <c r="A177" s="40" t="s">
        <v>263</v>
      </c>
      <c r="B177" s="40">
        <v>75</v>
      </c>
      <c r="C177" s="45" t="s">
        <v>137</v>
      </c>
      <c r="D177" s="44">
        <v>61900</v>
      </c>
      <c r="E177" s="47">
        <v>956</v>
      </c>
      <c r="F177" s="44">
        <v>1092</v>
      </c>
      <c r="G177" s="44">
        <v>1229</v>
      </c>
      <c r="H177" s="44">
        <v>1365</v>
      </c>
      <c r="I177" s="44">
        <v>1475</v>
      </c>
      <c r="J177" s="44">
        <v>1584</v>
      </c>
      <c r="K177" s="44">
        <v>1693</v>
      </c>
      <c r="L177" s="44">
        <v>1802</v>
      </c>
    </row>
    <row r="178" spans="1:12" x14ac:dyDescent="0.25">
      <c r="A178" s="40" t="s">
        <v>262</v>
      </c>
      <c r="B178" s="40">
        <v>75</v>
      </c>
      <c r="C178" s="45" t="s">
        <v>135</v>
      </c>
      <c r="D178" s="44">
        <v>104000</v>
      </c>
      <c r="E178" s="44">
        <v>1288</v>
      </c>
      <c r="F178" s="44">
        <v>1472</v>
      </c>
      <c r="G178" s="44">
        <v>1656</v>
      </c>
      <c r="H178" s="44">
        <v>1840</v>
      </c>
      <c r="I178" s="44">
        <v>1988</v>
      </c>
      <c r="J178" s="44">
        <v>2135</v>
      </c>
      <c r="K178" s="44">
        <v>2282</v>
      </c>
      <c r="L178" s="44">
        <v>2429</v>
      </c>
    </row>
    <row r="179" spans="1:12" x14ac:dyDescent="0.25">
      <c r="A179" s="40" t="s">
        <v>261</v>
      </c>
      <c r="B179" s="40">
        <v>75</v>
      </c>
      <c r="C179" s="45" t="s">
        <v>133</v>
      </c>
      <c r="D179" s="44">
        <v>104000</v>
      </c>
      <c r="E179" s="44">
        <v>1288</v>
      </c>
      <c r="F179" s="44">
        <v>1472</v>
      </c>
      <c r="G179" s="44">
        <v>1656</v>
      </c>
      <c r="H179" s="44">
        <v>1840</v>
      </c>
      <c r="I179" s="44">
        <v>1988</v>
      </c>
      <c r="J179" s="44">
        <v>2135</v>
      </c>
      <c r="K179" s="44">
        <v>2282</v>
      </c>
      <c r="L179" s="44">
        <v>2429</v>
      </c>
    </row>
    <row r="180" spans="1:12" x14ac:dyDescent="0.25">
      <c r="A180" s="40" t="s">
        <v>260</v>
      </c>
      <c r="B180" s="40">
        <v>75</v>
      </c>
      <c r="C180" s="45" t="s">
        <v>131</v>
      </c>
      <c r="D180" s="44">
        <v>104000</v>
      </c>
      <c r="E180" s="44">
        <v>1288</v>
      </c>
      <c r="F180" s="44">
        <v>1472</v>
      </c>
      <c r="G180" s="44">
        <v>1656</v>
      </c>
      <c r="H180" s="44">
        <v>1840</v>
      </c>
      <c r="I180" s="44">
        <v>1988</v>
      </c>
      <c r="J180" s="44">
        <v>2135</v>
      </c>
      <c r="K180" s="44">
        <v>2282</v>
      </c>
      <c r="L180" s="44">
        <v>2429</v>
      </c>
    </row>
    <row r="181" spans="1:12" x14ac:dyDescent="0.25">
      <c r="A181" s="40" t="s">
        <v>259</v>
      </c>
      <c r="B181" s="40">
        <v>75</v>
      </c>
      <c r="C181" s="45" t="s">
        <v>129</v>
      </c>
      <c r="D181" s="44">
        <v>126000</v>
      </c>
      <c r="E181" s="44">
        <v>1307</v>
      </c>
      <c r="F181" s="44">
        <v>1493</v>
      </c>
      <c r="G181" s="44">
        <v>1679</v>
      </c>
      <c r="H181" s="44">
        <v>1866</v>
      </c>
      <c r="I181" s="44">
        <v>2016</v>
      </c>
      <c r="J181" s="44">
        <v>2164</v>
      </c>
      <c r="K181" s="44">
        <v>2314</v>
      </c>
      <c r="L181" s="44">
        <v>2463</v>
      </c>
    </row>
    <row r="182" spans="1:12" x14ac:dyDescent="0.25">
      <c r="A182" s="40" t="s">
        <v>258</v>
      </c>
      <c r="B182" s="40">
        <v>75</v>
      </c>
      <c r="C182" s="45" t="s">
        <v>127</v>
      </c>
      <c r="D182" s="44">
        <v>67500</v>
      </c>
      <c r="E182" s="47">
        <v>956</v>
      </c>
      <c r="F182" s="44">
        <v>1092</v>
      </c>
      <c r="G182" s="44">
        <v>1229</v>
      </c>
      <c r="H182" s="44">
        <v>1365</v>
      </c>
      <c r="I182" s="44">
        <v>1475</v>
      </c>
      <c r="J182" s="44">
        <v>1584</v>
      </c>
      <c r="K182" s="44">
        <v>1693</v>
      </c>
      <c r="L182" s="44">
        <v>1802</v>
      </c>
    </row>
    <row r="183" spans="1:12" x14ac:dyDescent="0.25">
      <c r="A183" s="40" t="s">
        <v>257</v>
      </c>
      <c r="B183" s="40">
        <v>75</v>
      </c>
      <c r="C183" s="45" t="s">
        <v>125</v>
      </c>
      <c r="D183" s="44">
        <v>104000</v>
      </c>
      <c r="E183" s="44">
        <v>1288</v>
      </c>
      <c r="F183" s="44">
        <v>1472</v>
      </c>
      <c r="G183" s="44">
        <v>1656</v>
      </c>
      <c r="H183" s="44">
        <v>1840</v>
      </c>
      <c r="I183" s="44">
        <v>1988</v>
      </c>
      <c r="J183" s="44">
        <v>2135</v>
      </c>
      <c r="K183" s="44">
        <v>2282</v>
      </c>
      <c r="L183" s="44">
        <v>2429</v>
      </c>
    </row>
    <row r="184" spans="1:12" x14ac:dyDescent="0.25">
      <c r="A184" s="40" t="s">
        <v>256</v>
      </c>
      <c r="B184" s="40">
        <v>75</v>
      </c>
      <c r="C184" s="45" t="s">
        <v>123</v>
      </c>
      <c r="D184" s="44">
        <v>96600</v>
      </c>
      <c r="E184" s="44">
        <v>1269</v>
      </c>
      <c r="F184" s="44">
        <v>1450</v>
      </c>
      <c r="G184" s="44">
        <v>1631</v>
      </c>
      <c r="H184" s="44">
        <v>1812</v>
      </c>
      <c r="I184" s="44">
        <v>1957</v>
      </c>
      <c r="J184" s="44">
        <v>2102</v>
      </c>
      <c r="K184" s="44">
        <v>2248</v>
      </c>
      <c r="L184" s="44">
        <v>2392</v>
      </c>
    </row>
    <row r="185" spans="1:12" x14ac:dyDescent="0.25">
      <c r="A185" s="40" t="s">
        <v>255</v>
      </c>
      <c r="B185" s="40">
        <v>75</v>
      </c>
      <c r="C185" s="45" t="s">
        <v>121</v>
      </c>
      <c r="D185" s="44">
        <v>126000</v>
      </c>
      <c r="E185" s="44">
        <v>1307</v>
      </c>
      <c r="F185" s="44">
        <v>1493</v>
      </c>
      <c r="G185" s="44">
        <v>1679</v>
      </c>
      <c r="H185" s="44">
        <v>1866</v>
      </c>
      <c r="I185" s="44">
        <v>2016</v>
      </c>
      <c r="J185" s="44">
        <v>2164</v>
      </c>
      <c r="K185" s="44">
        <v>2314</v>
      </c>
      <c r="L185" s="44">
        <v>2463</v>
      </c>
    </row>
    <row r="186" spans="1:12" x14ac:dyDescent="0.25">
      <c r="A186" s="40" t="s">
        <v>254</v>
      </c>
      <c r="B186" s="40">
        <v>75</v>
      </c>
      <c r="C186" s="45" t="s">
        <v>119</v>
      </c>
      <c r="D186" s="44">
        <v>68400</v>
      </c>
      <c r="E186" s="47">
        <v>956</v>
      </c>
      <c r="F186" s="44">
        <v>1092</v>
      </c>
      <c r="G186" s="44">
        <v>1229</v>
      </c>
      <c r="H186" s="44">
        <v>1365</v>
      </c>
      <c r="I186" s="44">
        <v>1475</v>
      </c>
      <c r="J186" s="44">
        <v>1584</v>
      </c>
      <c r="K186" s="44">
        <v>1693</v>
      </c>
      <c r="L186" s="44">
        <v>1802</v>
      </c>
    </row>
    <row r="187" spans="1:12" x14ac:dyDescent="0.25">
      <c r="A187" s="40" t="s">
        <v>253</v>
      </c>
      <c r="B187" s="40">
        <v>75</v>
      </c>
      <c r="C187" s="45" t="s">
        <v>117</v>
      </c>
      <c r="D187" s="44">
        <v>126000</v>
      </c>
      <c r="E187" s="44">
        <v>1307</v>
      </c>
      <c r="F187" s="44">
        <v>1493</v>
      </c>
      <c r="G187" s="44">
        <v>1679</v>
      </c>
      <c r="H187" s="44">
        <v>1866</v>
      </c>
      <c r="I187" s="44">
        <v>2016</v>
      </c>
      <c r="J187" s="44">
        <v>2164</v>
      </c>
      <c r="K187" s="44">
        <v>2314</v>
      </c>
      <c r="L187" s="44">
        <v>2463</v>
      </c>
    </row>
    <row r="188" spans="1:12" x14ac:dyDescent="0.25">
      <c r="A188" s="40" t="s">
        <v>252</v>
      </c>
      <c r="B188" s="40">
        <v>75</v>
      </c>
      <c r="C188" s="45" t="s">
        <v>115</v>
      </c>
      <c r="D188" s="44">
        <v>61500</v>
      </c>
      <c r="E188" s="47">
        <v>956</v>
      </c>
      <c r="F188" s="44">
        <v>1092</v>
      </c>
      <c r="G188" s="44">
        <v>1229</v>
      </c>
      <c r="H188" s="44">
        <v>1365</v>
      </c>
      <c r="I188" s="44">
        <v>1475</v>
      </c>
      <c r="J188" s="44">
        <v>1584</v>
      </c>
      <c r="K188" s="44">
        <v>1693</v>
      </c>
      <c r="L188" s="44">
        <v>1802</v>
      </c>
    </row>
    <row r="189" spans="1:12" x14ac:dyDescent="0.25">
      <c r="A189" s="40" t="s">
        <v>251</v>
      </c>
      <c r="B189" s="40">
        <v>75</v>
      </c>
      <c r="C189" s="45" t="s">
        <v>113</v>
      </c>
      <c r="D189" s="44">
        <v>104000</v>
      </c>
      <c r="E189" s="44">
        <v>1288</v>
      </c>
      <c r="F189" s="44">
        <v>1472</v>
      </c>
      <c r="G189" s="44">
        <v>1656</v>
      </c>
      <c r="H189" s="44">
        <v>1840</v>
      </c>
      <c r="I189" s="44">
        <v>1988</v>
      </c>
      <c r="J189" s="44">
        <v>2135</v>
      </c>
      <c r="K189" s="44">
        <v>2282</v>
      </c>
      <c r="L189" s="44">
        <v>2429</v>
      </c>
    </row>
    <row r="190" spans="1:12" x14ac:dyDescent="0.25">
      <c r="A190" s="40" t="s">
        <v>250</v>
      </c>
      <c r="B190" s="40">
        <v>75</v>
      </c>
      <c r="C190" s="45" t="s">
        <v>111</v>
      </c>
      <c r="D190" s="44">
        <v>104000</v>
      </c>
      <c r="E190" s="44">
        <v>1288</v>
      </c>
      <c r="F190" s="44">
        <v>1472</v>
      </c>
      <c r="G190" s="44">
        <v>1656</v>
      </c>
      <c r="H190" s="44">
        <v>1840</v>
      </c>
      <c r="I190" s="44">
        <v>1988</v>
      </c>
      <c r="J190" s="44">
        <v>2135</v>
      </c>
      <c r="K190" s="44">
        <v>2282</v>
      </c>
      <c r="L190" s="44">
        <v>2429</v>
      </c>
    </row>
    <row r="191" spans="1:12" x14ac:dyDescent="0.25">
      <c r="A191" s="40" t="s">
        <v>249</v>
      </c>
      <c r="B191" s="40">
        <v>75</v>
      </c>
      <c r="C191" s="45" t="s">
        <v>109</v>
      </c>
      <c r="D191" s="44">
        <v>78700</v>
      </c>
      <c r="E191" s="44">
        <v>1034</v>
      </c>
      <c r="F191" s="44">
        <v>1181</v>
      </c>
      <c r="G191" s="44">
        <v>1329</v>
      </c>
      <c r="H191" s="44">
        <v>1475</v>
      </c>
      <c r="I191" s="44">
        <v>1594</v>
      </c>
      <c r="J191" s="44">
        <v>1712</v>
      </c>
      <c r="K191" s="44">
        <v>1830</v>
      </c>
      <c r="L191" s="44">
        <v>1948</v>
      </c>
    </row>
    <row r="192" spans="1:12" x14ac:dyDescent="0.25">
      <c r="A192" s="40" t="s">
        <v>248</v>
      </c>
      <c r="B192" s="40">
        <v>75</v>
      </c>
      <c r="C192" s="45" t="s">
        <v>107</v>
      </c>
      <c r="D192" s="44">
        <v>126000</v>
      </c>
      <c r="E192" s="44">
        <v>1307</v>
      </c>
      <c r="F192" s="44">
        <v>1493</v>
      </c>
      <c r="G192" s="44">
        <v>1679</v>
      </c>
      <c r="H192" s="44">
        <v>1866</v>
      </c>
      <c r="I192" s="44">
        <v>2016</v>
      </c>
      <c r="J192" s="44">
        <v>2164</v>
      </c>
      <c r="K192" s="44">
        <v>2314</v>
      </c>
      <c r="L192" s="44">
        <v>2463</v>
      </c>
    </row>
    <row r="193" spans="1:12" x14ac:dyDescent="0.25">
      <c r="A193" s="40" t="s">
        <v>247</v>
      </c>
      <c r="B193" s="40">
        <v>75</v>
      </c>
      <c r="C193" s="45" t="s">
        <v>105</v>
      </c>
      <c r="D193" s="44">
        <v>126000</v>
      </c>
      <c r="E193" s="44">
        <v>1307</v>
      </c>
      <c r="F193" s="44">
        <v>1493</v>
      </c>
      <c r="G193" s="44">
        <v>1679</v>
      </c>
      <c r="H193" s="44">
        <v>1866</v>
      </c>
      <c r="I193" s="44">
        <v>2016</v>
      </c>
      <c r="J193" s="44">
        <v>2164</v>
      </c>
      <c r="K193" s="44">
        <v>2314</v>
      </c>
      <c r="L193" s="44">
        <v>2463</v>
      </c>
    </row>
    <row r="194" spans="1:12" x14ac:dyDescent="0.25">
      <c r="A194" s="40" t="s">
        <v>246</v>
      </c>
      <c r="B194" s="40">
        <v>75</v>
      </c>
      <c r="C194" s="45" t="s">
        <v>103</v>
      </c>
      <c r="D194" s="44">
        <v>104000</v>
      </c>
      <c r="E194" s="44">
        <v>1288</v>
      </c>
      <c r="F194" s="44">
        <v>1472</v>
      </c>
      <c r="G194" s="44">
        <v>1656</v>
      </c>
      <c r="H194" s="44">
        <v>1840</v>
      </c>
      <c r="I194" s="44">
        <v>1988</v>
      </c>
      <c r="J194" s="44">
        <v>2135</v>
      </c>
      <c r="K194" s="44">
        <v>2282</v>
      </c>
      <c r="L194" s="44">
        <v>2429</v>
      </c>
    </row>
    <row r="195" spans="1:12" x14ac:dyDescent="0.25">
      <c r="A195" s="40" t="s">
        <v>245</v>
      </c>
      <c r="B195" s="40">
        <v>75</v>
      </c>
      <c r="C195" s="45" t="s">
        <v>101</v>
      </c>
      <c r="D195" s="44">
        <v>54800</v>
      </c>
      <c r="E195" s="47">
        <v>956</v>
      </c>
      <c r="F195" s="44">
        <v>1092</v>
      </c>
      <c r="G195" s="44">
        <v>1229</v>
      </c>
      <c r="H195" s="44">
        <v>1365</v>
      </c>
      <c r="I195" s="44">
        <v>1475</v>
      </c>
      <c r="J195" s="44">
        <v>1584</v>
      </c>
      <c r="K195" s="44">
        <v>1693</v>
      </c>
      <c r="L195" s="44">
        <v>1802</v>
      </c>
    </row>
    <row r="196" spans="1:12" x14ac:dyDescent="0.25">
      <c r="A196" s="40" t="s">
        <v>244</v>
      </c>
      <c r="B196" s="40">
        <v>75</v>
      </c>
      <c r="C196" s="45" t="s">
        <v>99</v>
      </c>
      <c r="D196" s="44">
        <v>103600</v>
      </c>
      <c r="E196" s="44">
        <v>1288</v>
      </c>
      <c r="F196" s="44">
        <v>1472</v>
      </c>
      <c r="G196" s="44">
        <v>1656</v>
      </c>
      <c r="H196" s="44">
        <v>1840</v>
      </c>
      <c r="I196" s="44">
        <v>1988</v>
      </c>
      <c r="J196" s="44">
        <v>2135</v>
      </c>
      <c r="K196" s="44">
        <v>2282</v>
      </c>
      <c r="L196" s="44">
        <v>2429</v>
      </c>
    </row>
    <row r="197" spans="1:12" x14ac:dyDescent="0.25">
      <c r="A197" s="40" t="s">
        <v>243</v>
      </c>
      <c r="B197" s="40">
        <v>75</v>
      </c>
      <c r="C197" s="45" t="s">
        <v>97</v>
      </c>
      <c r="D197" s="46">
        <v>104500</v>
      </c>
      <c r="E197" s="46">
        <v>1288</v>
      </c>
      <c r="F197" s="46">
        <v>1472</v>
      </c>
      <c r="G197" s="46">
        <v>1656</v>
      </c>
      <c r="H197" s="46">
        <v>1840</v>
      </c>
      <c r="I197" s="46">
        <v>1988</v>
      </c>
      <c r="J197" s="46">
        <v>2134</v>
      </c>
      <c r="K197" s="46">
        <v>2282</v>
      </c>
      <c r="L197" s="46">
        <v>2428</v>
      </c>
    </row>
    <row r="198" spans="1:12" x14ac:dyDescent="0.25">
      <c r="A198" s="40" t="s">
        <v>242</v>
      </c>
      <c r="B198" s="40">
        <v>75</v>
      </c>
      <c r="C198" s="45" t="s">
        <v>95</v>
      </c>
      <c r="D198" s="44">
        <v>85900</v>
      </c>
      <c r="E198" s="44">
        <v>1127</v>
      </c>
      <c r="F198" s="44">
        <v>1289</v>
      </c>
      <c r="G198" s="44">
        <v>1450</v>
      </c>
      <c r="H198" s="44">
        <v>1610</v>
      </c>
      <c r="I198" s="44">
        <v>1739</v>
      </c>
      <c r="J198" s="44">
        <v>1868</v>
      </c>
      <c r="K198" s="44">
        <v>1997</v>
      </c>
      <c r="L198" s="44">
        <v>2126</v>
      </c>
    </row>
    <row r="199" spans="1:12" x14ac:dyDescent="0.25">
      <c r="A199" s="40" t="s">
        <v>241</v>
      </c>
      <c r="B199" s="40">
        <v>75</v>
      </c>
      <c r="C199" s="45" t="s">
        <v>93</v>
      </c>
      <c r="D199" s="44">
        <v>79800</v>
      </c>
      <c r="E199" s="44">
        <v>1048</v>
      </c>
      <c r="F199" s="44">
        <v>1198</v>
      </c>
      <c r="G199" s="44">
        <v>1348</v>
      </c>
      <c r="H199" s="44">
        <v>1496</v>
      </c>
      <c r="I199" s="44">
        <v>1617</v>
      </c>
      <c r="J199" s="44">
        <v>1737</v>
      </c>
      <c r="K199" s="44">
        <v>1856</v>
      </c>
      <c r="L199" s="44">
        <v>1976</v>
      </c>
    </row>
    <row r="200" spans="1:12" x14ac:dyDescent="0.25">
      <c r="A200" s="40" t="s">
        <v>240</v>
      </c>
      <c r="B200" s="40">
        <v>75</v>
      </c>
      <c r="C200" s="45" t="s">
        <v>91</v>
      </c>
      <c r="D200" s="44">
        <v>67500</v>
      </c>
      <c r="E200" s="47">
        <v>956</v>
      </c>
      <c r="F200" s="44">
        <v>1092</v>
      </c>
      <c r="G200" s="44">
        <v>1229</v>
      </c>
      <c r="H200" s="44">
        <v>1365</v>
      </c>
      <c r="I200" s="44">
        <v>1475</v>
      </c>
      <c r="J200" s="44">
        <v>1584</v>
      </c>
      <c r="K200" s="44">
        <v>1693</v>
      </c>
      <c r="L200" s="44">
        <v>1802</v>
      </c>
    </row>
    <row r="201" spans="1:12" x14ac:dyDescent="0.25">
      <c r="A201" s="40" t="s">
        <v>239</v>
      </c>
      <c r="B201" s="40">
        <v>75</v>
      </c>
      <c r="C201" s="45" t="s">
        <v>89</v>
      </c>
      <c r="D201" s="44">
        <v>76000</v>
      </c>
      <c r="E201" s="47">
        <v>998</v>
      </c>
      <c r="F201" s="44">
        <v>1140</v>
      </c>
      <c r="G201" s="44">
        <v>1283</v>
      </c>
      <c r="H201" s="44">
        <v>1425</v>
      </c>
      <c r="I201" s="44">
        <v>1540</v>
      </c>
      <c r="J201" s="44">
        <v>1654</v>
      </c>
      <c r="K201" s="44">
        <v>1767</v>
      </c>
      <c r="L201" s="44">
        <v>1882</v>
      </c>
    </row>
    <row r="202" spans="1:12" x14ac:dyDescent="0.25">
      <c r="A202" s="40" t="s">
        <v>238</v>
      </c>
      <c r="B202" s="40">
        <v>80</v>
      </c>
      <c r="C202" s="45" t="s">
        <v>137</v>
      </c>
      <c r="D202" s="44">
        <v>61900</v>
      </c>
      <c r="E202" s="44">
        <v>1020</v>
      </c>
      <c r="F202" s="44">
        <v>1165</v>
      </c>
      <c r="G202" s="44">
        <v>1311</v>
      </c>
      <c r="H202" s="44">
        <v>1456</v>
      </c>
      <c r="I202" s="44">
        <v>1574</v>
      </c>
      <c r="J202" s="44">
        <v>1690</v>
      </c>
      <c r="K202" s="44">
        <v>1806</v>
      </c>
      <c r="L202" s="44">
        <v>1923</v>
      </c>
    </row>
    <row r="203" spans="1:12" x14ac:dyDescent="0.25">
      <c r="A203" s="40" t="s">
        <v>237</v>
      </c>
      <c r="B203" s="40">
        <v>80</v>
      </c>
      <c r="C203" s="45" t="s">
        <v>135</v>
      </c>
      <c r="D203" s="44">
        <v>104000</v>
      </c>
      <c r="E203" s="44">
        <v>1374</v>
      </c>
      <c r="F203" s="44">
        <v>1570</v>
      </c>
      <c r="G203" s="44">
        <v>1766</v>
      </c>
      <c r="H203" s="44">
        <v>1963</v>
      </c>
      <c r="I203" s="44">
        <v>2120</v>
      </c>
      <c r="J203" s="44">
        <v>2278</v>
      </c>
      <c r="K203" s="44">
        <v>2434</v>
      </c>
      <c r="L203" s="44">
        <v>2591</v>
      </c>
    </row>
    <row r="204" spans="1:12" x14ac:dyDescent="0.25">
      <c r="A204" s="40" t="s">
        <v>236</v>
      </c>
      <c r="B204" s="40">
        <v>80</v>
      </c>
      <c r="C204" s="45" t="s">
        <v>133</v>
      </c>
      <c r="D204" s="44">
        <v>104000</v>
      </c>
      <c r="E204" s="44">
        <v>1374</v>
      </c>
      <c r="F204" s="44">
        <v>1570</v>
      </c>
      <c r="G204" s="44">
        <v>1766</v>
      </c>
      <c r="H204" s="44">
        <v>1963</v>
      </c>
      <c r="I204" s="44">
        <v>2120</v>
      </c>
      <c r="J204" s="44">
        <v>2278</v>
      </c>
      <c r="K204" s="44">
        <v>2434</v>
      </c>
      <c r="L204" s="44">
        <v>2591</v>
      </c>
    </row>
    <row r="205" spans="1:12" x14ac:dyDescent="0.25">
      <c r="A205" s="40" t="s">
        <v>235</v>
      </c>
      <c r="B205" s="40">
        <v>80</v>
      </c>
      <c r="C205" s="45" t="s">
        <v>131</v>
      </c>
      <c r="D205" s="44">
        <v>104000</v>
      </c>
      <c r="E205" s="44">
        <v>1374</v>
      </c>
      <c r="F205" s="44">
        <v>1570</v>
      </c>
      <c r="G205" s="44">
        <v>1766</v>
      </c>
      <c r="H205" s="44">
        <v>1963</v>
      </c>
      <c r="I205" s="44">
        <v>2120</v>
      </c>
      <c r="J205" s="44">
        <v>2278</v>
      </c>
      <c r="K205" s="44">
        <v>2434</v>
      </c>
      <c r="L205" s="44">
        <v>2591</v>
      </c>
    </row>
    <row r="206" spans="1:12" x14ac:dyDescent="0.25">
      <c r="A206" s="40" t="s">
        <v>234</v>
      </c>
      <c r="B206" s="40">
        <v>80</v>
      </c>
      <c r="C206" s="45" t="s">
        <v>129</v>
      </c>
      <c r="D206" s="44">
        <v>126000</v>
      </c>
      <c r="E206" s="44">
        <v>1394</v>
      </c>
      <c r="F206" s="44">
        <v>1593</v>
      </c>
      <c r="G206" s="44">
        <v>1791</v>
      </c>
      <c r="H206" s="44">
        <v>1990</v>
      </c>
      <c r="I206" s="44">
        <v>2150</v>
      </c>
      <c r="J206" s="44">
        <v>2309</v>
      </c>
      <c r="K206" s="44">
        <v>2469</v>
      </c>
      <c r="L206" s="44">
        <v>2628</v>
      </c>
    </row>
    <row r="207" spans="1:12" x14ac:dyDescent="0.25">
      <c r="A207" s="40" t="s">
        <v>233</v>
      </c>
      <c r="B207" s="40">
        <v>80</v>
      </c>
      <c r="C207" s="45" t="s">
        <v>127</v>
      </c>
      <c r="D207" s="44">
        <v>67500</v>
      </c>
      <c r="E207" s="44">
        <v>1020</v>
      </c>
      <c r="F207" s="44">
        <v>1165</v>
      </c>
      <c r="G207" s="44">
        <v>1311</v>
      </c>
      <c r="H207" s="44">
        <v>1456</v>
      </c>
      <c r="I207" s="44">
        <v>1574</v>
      </c>
      <c r="J207" s="44">
        <v>1690</v>
      </c>
      <c r="K207" s="44">
        <v>1806</v>
      </c>
      <c r="L207" s="44">
        <v>1923</v>
      </c>
    </row>
    <row r="208" spans="1:12" x14ac:dyDescent="0.25">
      <c r="A208" s="40" t="s">
        <v>232</v>
      </c>
      <c r="B208" s="40">
        <v>80</v>
      </c>
      <c r="C208" s="45" t="s">
        <v>125</v>
      </c>
      <c r="D208" s="44">
        <v>104000</v>
      </c>
      <c r="E208" s="44">
        <v>1374</v>
      </c>
      <c r="F208" s="44">
        <v>1570</v>
      </c>
      <c r="G208" s="44">
        <v>1766</v>
      </c>
      <c r="H208" s="44">
        <v>1963</v>
      </c>
      <c r="I208" s="44">
        <v>2120</v>
      </c>
      <c r="J208" s="44">
        <v>2278</v>
      </c>
      <c r="K208" s="44">
        <v>2434</v>
      </c>
      <c r="L208" s="44">
        <v>2591</v>
      </c>
    </row>
    <row r="209" spans="1:12" x14ac:dyDescent="0.25">
      <c r="A209" s="40" t="s">
        <v>231</v>
      </c>
      <c r="B209" s="40">
        <v>80</v>
      </c>
      <c r="C209" s="45" t="s">
        <v>123</v>
      </c>
      <c r="D209" s="44">
        <v>96600</v>
      </c>
      <c r="E209" s="44">
        <v>1354</v>
      </c>
      <c r="F209" s="44">
        <v>1546</v>
      </c>
      <c r="G209" s="44">
        <v>1740</v>
      </c>
      <c r="H209" s="44">
        <v>1933</v>
      </c>
      <c r="I209" s="44">
        <v>2088</v>
      </c>
      <c r="J209" s="44">
        <v>2243</v>
      </c>
      <c r="K209" s="44">
        <v>2398</v>
      </c>
      <c r="L209" s="44">
        <v>2551</v>
      </c>
    </row>
    <row r="210" spans="1:12" x14ac:dyDescent="0.25">
      <c r="A210" s="40" t="s">
        <v>230</v>
      </c>
      <c r="B210" s="40">
        <v>80</v>
      </c>
      <c r="C210" s="45" t="s">
        <v>121</v>
      </c>
      <c r="D210" s="44">
        <v>126000</v>
      </c>
      <c r="E210" s="44">
        <v>1394</v>
      </c>
      <c r="F210" s="44">
        <v>1593</v>
      </c>
      <c r="G210" s="44">
        <v>1791</v>
      </c>
      <c r="H210" s="44">
        <v>1990</v>
      </c>
      <c r="I210" s="44">
        <v>2150</v>
      </c>
      <c r="J210" s="44">
        <v>2309</v>
      </c>
      <c r="K210" s="44">
        <v>2469</v>
      </c>
      <c r="L210" s="44">
        <v>2628</v>
      </c>
    </row>
    <row r="211" spans="1:12" x14ac:dyDescent="0.25">
      <c r="A211" s="40" t="s">
        <v>229</v>
      </c>
      <c r="B211" s="40">
        <v>80</v>
      </c>
      <c r="C211" s="45" t="s">
        <v>119</v>
      </c>
      <c r="D211" s="44">
        <v>68400</v>
      </c>
      <c r="E211" s="44">
        <v>1020</v>
      </c>
      <c r="F211" s="44">
        <v>1165</v>
      </c>
      <c r="G211" s="44">
        <v>1311</v>
      </c>
      <c r="H211" s="44">
        <v>1456</v>
      </c>
      <c r="I211" s="44">
        <v>1574</v>
      </c>
      <c r="J211" s="44">
        <v>1690</v>
      </c>
      <c r="K211" s="44">
        <v>1806</v>
      </c>
      <c r="L211" s="44">
        <v>1923</v>
      </c>
    </row>
    <row r="212" spans="1:12" x14ac:dyDescent="0.25">
      <c r="A212" s="40" t="s">
        <v>228</v>
      </c>
      <c r="B212" s="40">
        <v>80</v>
      </c>
      <c r="C212" s="45" t="s">
        <v>117</v>
      </c>
      <c r="D212" s="44">
        <v>126000</v>
      </c>
      <c r="E212" s="44">
        <v>1394</v>
      </c>
      <c r="F212" s="44">
        <v>1593</v>
      </c>
      <c r="G212" s="44">
        <v>1791</v>
      </c>
      <c r="H212" s="44">
        <v>1990</v>
      </c>
      <c r="I212" s="44">
        <v>2150</v>
      </c>
      <c r="J212" s="44">
        <v>2309</v>
      </c>
      <c r="K212" s="44">
        <v>2469</v>
      </c>
      <c r="L212" s="44">
        <v>2628</v>
      </c>
    </row>
    <row r="213" spans="1:12" x14ac:dyDescent="0.25">
      <c r="A213" s="40" t="s">
        <v>227</v>
      </c>
      <c r="B213" s="40">
        <v>80</v>
      </c>
      <c r="C213" s="45" t="s">
        <v>115</v>
      </c>
      <c r="D213" s="44">
        <v>61500</v>
      </c>
      <c r="E213" s="44">
        <v>1020</v>
      </c>
      <c r="F213" s="44">
        <v>1165</v>
      </c>
      <c r="G213" s="44">
        <v>1311</v>
      </c>
      <c r="H213" s="44">
        <v>1456</v>
      </c>
      <c r="I213" s="44">
        <v>1574</v>
      </c>
      <c r="J213" s="44">
        <v>1690</v>
      </c>
      <c r="K213" s="44">
        <v>1806</v>
      </c>
      <c r="L213" s="44">
        <v>1923</v>
      </c>
    </row>
    <row r="214" spans="1:12" x14ac:dyDescent="0.25">
      <c r="A214" s="40" t="s">
        <v>226</v>
      </c>
      <c r="B214" s="40">
        <v>80</v>
      </c>
      <c r="C214" s="45" t="s">
        <v>113</v>
      </c>
      <c r="D214" s="44">
        <v>104000</v>
      </c>
      <c r="E214" s="44">
        <v>1374</v>
      </c>
      <c r="F214" s="44">
        <v>1570</v>
      </c>
      <c r="G214" s="44">
        <v>1766</v>
      </c>
      <c r="H214" s="44">
        <v>1963</v>
      </c>
      <c r="I214" s="44">
        <v>2120</v>
      </c>
      <c r="J214" s="44">
        <v>2278</v>
      </c>
      <c r="K214" s="44">
        <v>2434</v>
      </c>
      <c r="L214" s="44">
        <v>2591</v>
      </c>
    </row>
    <row r="215" spans="1:12" x14ac:dyDescent="0.25">
      <c r="A215" s="40" t="s">
        <v>225</v>
      </c>
      <c r="B215" s="40">
        <v>80</v>
      </c>
      <c r="C215" s="45" t="s">
        <v>111</v>
      </c>
      <c r="D215" s="44">
        <v>104000</v>
      </c>
      <c r="E215" s="44">
        <v>1374</v>
      </c>
      <c r="F215" s="44">
        <v>1570</v>
      </c>
      <c r="G215" s="44">
        <v>1766</v>
      </c>
      <c r="H215" s="44">
        <v>1963</v>
      </c>
      <c r="I215" s="44">
        <v>2120</v>
      </c>
      <c r="J215" s="44">
        <v>2278</v>
      </c>
      <c r="K215" s="44">
        <v>2434</v>
      </c>
      <c r="L215" s="44">
        <v>2591</v>
      </c>
    </row>
    <row r="216" spans="1:12" x14ac:dyDescent="0.25">
      <c r="A216" s="40" t="s">
        <v>224</v>
      </c>
      <c r="B216" s="40">
        <v>80</v>
      </c>
      <c r="C216" s="45" t="s">
        <v>109</v>
      </c>
      <c r="D216" s="44">
        <v>78700</v>
      </c>
      <c r="E216" s="44">
        <v>1103</v>
      </c>
      <c r="F216" s="44">
        <v>1260</v>
      </c>
      <c r="G216" s="44">
        <v>1418</v>
      </c>
      <c r="H216" s="44">
        <v>1574</v>
      </c>
      <c r="I216" s="44">
        <v>1700</v>
      </c>
      <c r="J216" s="44">
        <v>1826</v>
      </c>
      <c r="K216" s="44">
        <v>1953</v>
      </c>
      <c r="L216" s="44">
        <v>2078</v>
      </c>
    </row>
    <row r="217" spans="1:12" x14ac:dyDescent="0.25">
      <c r="A217" s="40" t="s">
        <v>223</v>
      </c>
      <c r="B217" s="40">
        <v>80</v>
      </c>
      <c r="C217" s="45" t="s">
        <v>107</v>
      </c>
      <c r="D217" s="44">
        <v>126000</v>
      </c>
      <c r="E217" s="44">
        <v>1394</v>
      </c>
      <c r="F217" s="44">
        <v>1593</v>
      </c>
      <c r="G217" s="44">
        <v>1791</v>
      </c>
      <c r="H217" s="44">
        <v>1990</v>
      </c>
      <c r="I217" s="44">
        <v>2150</v>
      </c>
      <c r="J217" s="44">
        <v>2309</v>
      </c>
      <c r="K217" s="44">
        <v>2469</v>
      </c>
      <c r="L217" s="44">
        <v>2628</v>
      </c>
    </row>
    <row r="218" spans="1:12" x14ac:dyDescent="0.25">
      <c r="A218" s="40" t="s">
        <v>222</v>
      </c>
      <c r="B218" s="40">
        <v>80</v>
      </c>
      <c r="C218" s="45" t="s">
        <v>105</v>
      </c>
      <c r="D218" s="44">
        <v>126000</v>
      </c>
      <c r="E218" s="44">
        <v>1394</v>
      </c>
      <c r="F218" s="44">
        <v>1593</v>
      </c>
      <c r="G218" s="44">
        <v>1791</v>
      </c>
      <c r="H218" s="44">
        <v>1990</v>
      </c>
      <c r="I218" s="44">
        <v>2150</v>
      </c>
      <c r="J218" s="44">
        <v>2309</v>
      </c>
      <c r="K218" s="44">
        <v>2469</v>
      </c>
      <c r="L218" s="44">
        <v>2628</v>
      </c>
    </row>
    <row r="219" spans="1:12" x14ac:dyDescent="0.25">
      <c r="A219" s="40" t="s">
        <v>221</v>
      </c>
      <c r="B219" s="40">
        <v>80</v>
      </c>
      <c r="C219" s="45" t="s">
        <v>103</v>
      </c>
      <c r="D219" s="44">
        <v>104000</v>
      </c>
      <c r="E219" s="44">
        <v>1374</v>
      </c>
      <c r="F219" s="44">
        <v>1570</v>
      </c>
      <c r="G219" s="44">
        <v>1766</v>
      </c>
      <c r="H219" s="44">
        <v>1963</v>
      </c>
      <c r="I219" s="44">
        <v>2120</v>
      </c>
      <c r="J219" s="44">
        <v>2278</v>
      </c>
      <c r="K219" s="44">
        <v>2434</v>
      </c>
      <c r="L219" s="44">
        <v>2591</v>
      </c>
    </row>
    <row r="220" spans="1:12" x14ac:dyDescent="0.25">
      <c r="A220" s="40" t="s">
        <v>220</v>
      </c>
      <c r="B220" s="40">
        <v>80</v>
      </c>
      <c r="C220" s="45" t="s">
        <v>101</v>
      </c>
      <c r="D220" s="44">
        <v>54800</v>
      </c>
      <c r="E220" s="44">
        <v>1020</v>
      </c>
      <c r="F220" s="44">
        <v>1165</v>
      </c>
      <c r="G220" s="44">
        <v>1311</v>
      </c>
      <c r="H220" s="44">
        <v>1456</v>
      </c>
      <c r="I220" s="44">
        <v>1574</v>
      </c>
      <c r="J220" s="44">
        <v>1690</v>
      </c>
      <c r="K220" s="44">
        <v>1806</v>
      </c>
      <c r="L220" s="44">
        <v>1923</v>
      </c>
    </row>
    <row r="221" spans="1:12" x14ac:dyDescent="0.25">
      <c r="A221" s="40" t="s">
        <v>219</v>
      </c>
      <c r="B221" s="40">
        <v>80</v>
      </c>
      <c r="C221" s="45" t="s">
        <v>99</v>
      </c>
      <c r="D221" s="44">
        <v>103600</v>
      </c>
      <c r="E221" s="44">
        <v>1374</v>
      </c>
      <c r="F221" s="44">
        <v>1570</v>
      </c>
      <c r="G221" s="44">
        <v>1766</v>
      </c>
      <c r="H221" s="44">
        <v>1963</v>
      </c>
      <c r="I221" s="44">
        <v>2120</v>
      </c>
      <c r="J221" s="44">
        <v>2278</v>
      </c>
      <c r="K221" s="44">
        <v>2434</v>
      </c>
      <c r="L221" s="44">
        <v>2591</v>
      </c>
    </row>
    <row r="222" spans="1:12" x14ac:dyDescent="0.25">
      <c r="A222" s="40" t="s">
        <v>218</v>
      </c>
      <c r="B222" s="40">
        <v>80</v>
      </c>
      <c r="C222" s="45" t="s">
        <v>97</v>
      </c>
      <c r="D222" s="46">
        <v>104500</v>
      </c>
      <c r="E222" s="46">
        <v>1374</v>
      </c>
      <c r="F222" s="46">
        <v>1570</v>
      </c>
      <c r="G222" s="46">
        <v>1766</v>
      </c>
      <c r="H222" s="46">
        <v>1963</v>
      </c>
      <c r="I222" s="46">
        <v>2120</v>
      </c>
      <c r="J222" s="46">
        <v>2276</v>
      </c>
      <c r="K222" s="46">
        <v>2434</v>
      </c>
      <c r="L222" s="46">
        <v>2590</v>
      </c>
    </row>
    <row r="223" spans="1:12" x14ac:dyDescent="0.25">
      <c r="A223" s="40" t="s">
        <v>217</v>
      </c>
      <c r="B223" s="40">
        <v>80</v>
      </c>
      <c r="C223" s="45" t="s">
        <v>95</v>
      </c>
      <c r="D223" s="44">
        <v>85900</v>
      </c>
      <c r="E223" s="44">
        <v>1203</v>
      </c>
      <c r="F223" s="44">
        <v>1375</v>
      </c>
      <c r="G223" s="44">
        <v>1546</v>
      </c>
      <c r="H223" s="44">
        <v>1718</v>
      </c>
      <c r="I223" s="44">
        <v>1855</v>
      </c>
      <c r="J223" s="44">
        <v>1993</v>
      </c>
      <c r="K223" s="44">
        <v>2130</v>
      </c>
      <c r="L223" s="44">
        <v>2268</v>
      </c>
    </row>
    <row r="224" spans="1:12" x14ac:dyDescent="0.25">
      <c r="A224" s="40" t="s">
        <v>216</v>
      </c>
      <c r="B224" s="40">
        <v>80</v>
      </c>
      <c r="C224" s="45" t="s">
        <v>93</v>
      </c>
      <c r="D224" s="44">
        <v>79800</v>
      </c>
      <c r="E224" s="44">
        <v>1118</v>
      </c>
      <c r="F224" s="44">
        <v>1278</v>
      </c>
      <c r="G224" s="44">
        <v>1438</v>
      </c>
      <c r="H224" s="44">
        <v>1596</v>
      </c>
      <c r="I224" s="44">
        <v>1725</v>
      </c>
      <c r="J224" s="44">
        <v>1853</v>
      </c>
      <c r="K224" s="44">
        <v>1980</v>
      </c>
      <c r="L224" s="44">
        <v>2108</v>
      </c>
    </row>
    <row r="225" spans="1:12" x14ac:dyDescent="0.25">
      <c r="A225" s="40" t="s">
        <v>215</v>
      </c>
      <c r="B225" s="40">
        <v>80</v>
      </c>
      <c r="C225" s="45" t="s">
        <v>91</v>
      </c>
      <c r="D225" s="44">
        <v>67500</v>
      </c>
      <c r="E225" s="44">
        <v>1020</v>
      </c>
      <c r="F225" s="44">
        <v>1165</v>
      </c>
      <c r="G225" s="44">
        <v>1311</v>
      </c>
      <c r="H225" s="44">
        <v>1456</v>
      </c>
      <c r="I225" s="44">
        <v>1574</v>
      </c>
      <c r="J225" s="44">
        <v>1690</v>
      </c>
      <c r="K225" s="44">
        <v>1806</v>
      </c>
      <c r="L225" s="44">
        <v>1923</v>
      </c>
    </row>
    <row r="226" spans="1:12" x14ac:dyDescent="0.25">
      <c r="A226" s="40" t="s">
        <v>214</v>
      </c>
      <c r="B226" s="40">
        <v>80</v>
      </c>
      <c r="C226" s="45" t="s">
        <v>89</v>
      </c>
      <c r="D226" s="44">
        <v>76000</v>
      </c>
      <c r="E226" s="44">
        <v>1065</v>
      </c>
      <c r="F226" s="44">
        <v>1216</v>
      </c>
      <c r="G226" s="44">
        <v>1369</v>
      </c>
      <c r="H226" s="44">
        <v>1520</v>
      </c>
      <c r="I226" s="44">
        <v>1643</v>
      </c>
      <c r="J226" s="44">
        <v>1764</v>
      </c>
      <c r="K226" s="44">
        <v>1885</v>
      </c>
      <c r="L226" s="44">
        <v>2008</v>
      </c>
    </row>
    <row r="227" spans="1:12" x14ac:dyDescent="0.25">
      <c r="A227" s="40" t="s">
        <v>213</v>
      </c>
      <c r="B227" s="40">
        <v>85</v>
      </c>
      <c r="C227" s="45" t="s">
        <v>137</v>
      </c>
      <c r="D227" s="44">
        <v>61900</v>
      </c>
      <c r="E227" s="44">
        <v>1084</v>
      </c>
      <c r="F227" s="44">
        <v>1238</v>
      </c>
      <c r="G227" s="44">
        <v>1393</v>
      </c>
      <c r="H227" s="44">
        <v>1547</v>
      </c>
      <c r="I227" s="44">
        <v>1672</v>
      </c>
      <c r="J227" s="44">
        <v>1796</v>
      </c>
      <c r="K227" s="44">
        <v>1919</v>
      </c>
      <c r="L227" s="44">
        <v>2043</v>
      </c>
    </row>
    <row r="228" spans="1:12" x14ac:dyDescent="0.25">
      <c r="A228" s="40" t="s">
        <v>212</v>
      </c>
      <c r="B228" s="40">
        <v>85</v>
      </c>
      <c r="C228" s="45" t="s">
        <v>135</v>
      </c>
      <c r="D228" s="44">
        <v>104000</v>
      </c>
      <c r="E228" s="44">
        <v>1460</v>
      </c>
      <c r="F228" s="44">
        <v>1668</v>
      </c>
      <c r="G228" s="44">
        <v>1877</v>
      </c>
      <c r="H228" s="44">
        <v>2085</v>
      </c>
      <c r="I228" s="44">
        <v>2253</v>
      </c>
      <c r="J228" s="44">
        <v>2420</v>
      </c>
      <c r="K228" s="44">
        <v>2586</v>
      </c>
      <c r="L228" s="44">
        <v>2753</v>
      </c>
    </row>
    <row r="229" spans="1:12" x14ac:dyDescent="0.25">
      <c r="A229" s="40" t="s">
        <v>211</v>
      </c>
      <c r="B229" s="40">
        <v>85</v>
      </c>
      <c r="C229" s="45" t="s">
        <v>133</v>
      </c>
      <c r="D229" s="44">
        <v>104000</v>
      </c>
      <c r="E229" s="44">
        <v>1460</v>
      </c>
      <c r="F229" s="44">
        <v>1668</v>
      </c>
      <c r="G229" s="44">
        <v>1877</v>
      </c>
      <c r="H229" s="44">
        <v>2085</v>
      </c>
      <c r="I229" s="44">
        <v>2253</v>
      </c>
      <c r="J229" s="44">
        <v>2420</v>
      </c>
      <c r="K229" s="44">
        <v>2586</v>
      </c>
      <c r="L229" s="44">
        <v>2753</v>
      </c>
    </row>
    <row r="230" spans="1:12" x14ac:dyDescent="0.25">
      <c r="A230" s="40" t="s">
        <v>210</v>
      </c>
      <c r="B230" s="40">
        <v>85</v>
      </c>
      <c r="C230" s="45" t="s">
        <v>131</v>
      </c>
      <c r="D230" s="44">
        <v>104000</v>
      </c>
      <c r="E230" s="44">
        <v>1460</v>
      </c>
      <c r="F230" s="44">
        <v>1668</v>
      </c>
      <c r="G230" s="44">
        <v>1877</v>
      </c>
      <c r="H230" s="44">
        <v>2085</v>
      </c>
      <c r="I230" s="44">
        <v>2253</v>
      </c>
      <c r="J230" s="44">
        <v>2420</v>
      </c>
      <c r="K230" s="44">
        <v>2586</v>
      </c>
      <c r="L230" s="44">
        <v>2753</v>
      </c>
    </row>
    <row r="231" spans="1:12" x14ac:dyDescent="0.25">
      <c r="A231" s="40" t="s">
        <v>209</v>
      </c>
      <c r="B231" s="40">
        <v>85</v>
      </c>
      <c r="C231" s="45" t="s">
        <v>129</v>
      </c>
      <c r="D231" s="44">
        <v>126000</v>
      </c>
      <c r="E231" s="44">
        <v>1481</v>
      </c>
      <c r="F231" s="44">
        <v>1692</v>
      </c>
      <c r="G231" s="44">
        <v>1903</v>
      </c>
      <c r="H231" s="44">
        <v>2114</v>
      </c>
      <c r="I231" s="44">
        <v>2284</v>
      </c>
      <c r="J231" s="44">
        <v>2453</v>
      </c>
      <c r="K231" s="44">
        <v>2623</v>
      </c>
      <c r="L231" s="44">
        <v>2792</v>
      </c>
    </row>
    <row r="232" spans="1:12" x14ac:dyDescent="0.25">
      <c r="A232" s="40" t="s">
        <v>208</v>
      </c>
      <c r="B232" s="40">
        <v>85</v>
      </c>
      <c r="C232" s="45" t="s">
        <v>127</v>
      </c>
      <c r="D232" s="44">
        <v>67500</v>
      </c>
      <c r="E232" s="44">
        <v>1084</v>
      </c>
      <c r="F232" s="44">
        <v>1238</v>
      </c>
      <c r="G232" s="44">
        <v>1393</v>
      </c>
      <c r="H232" s="44">
        <v>1547</v>
      </c>
      <c r="I232" s="44">
        <v>1672</v>
      </c>
      <c r="J232" s="44">
        <v>1796</v>
      </c>
      <c r="K232" s="44">
        <v>1919</v>
      </c>
      <c r="L232" s="44">
        <v>2043</v>
      </c>
    </row>
    <row r="233" spans="1:12" x14ac:dyDescent="0.25">
      <c r="A233" s="40" t="s">
        <v>207</v>
      </c>
      <c r="B233" s="40">
        <v>85</v>
      </c>
      <c r="C233" s="45" t="s">
        <v>125</v>
      </c>
      <c r="D233" s="44">
        <v>104000</v>
      </c>
      <c r="E233" s="44">
        <v>1460</v>
      </c>
      <c r="F233" s="44">
        <v>1668</v>
      </c>
      <c r="G233" s="44">
        <v>1877</v>
      </c>
      <c r="H233" s="44">
        <v>2085</v>
      </c>
      <c r="I233" s="44">
        <v>2253</v>
      </c>
      <c r="J233" s="44">
        <v>2420</v>
      </c>
      <c r="K233" s="44">
        <v>2586</v>
      </c>
      <c r="L233" s="44">
        <v>2753</v>
      </c>
    </row>
    <row r="234" spans="1:12" x14ac:dyDescent="0.25">
      <c r="A234" s="40" t="s">
        <v>206</v>
      </c>
      <c r="B234" s="40">
        <v>85</v>
      </c>
      <c r="C234" s="45" t="s">
        <v>123</v>
      </c>
      <c r="D234" s="44">
        <v>96600</v>
      </c>
      <c r="E234" s="44">
        <v>1438</v>
      </c>
      <c r="F234" s="44">
        <v>1643</v>
      </c>
      <c r="G234" s="44">
        <v>1849</v>
      </c>
      <c r="H234" s="44">
        <v>2053</v>
      </c>
      <c r="I234" s="44">
        <v>2218</v>
      </c>
      <c r="J234" s="44">
        <v>2383</v>
      </c>
      <c r="K234" s="44">
        <v>2547</v>
      </c>
      <c r="L234" s="44">
        <v>2711</v>
      </c>
    </row>
    <row r="235" spans="1:12" x14ac:dyDescent="0.25">
      <c r="A235" s="40" t="s">
        <v>205</v>
      </c>
      <c r="B235" s="40">
        <v>85</v>
      </c>
      <c r="C235" s="45" t="s">
        <v>121</v>
      </c>
      <c r="D235" s="44">
        <v>126000</v>
      </c>
      <c r="E235" s="44">
        <v>1481</v>
      </c>
      <c r="F235" s="44">
        <v>1692</v>
      </c>
      <c r="G235" s="44">
        <v>1903</v>
      </c>
      <c r="H235" s="44">
        <v>2114</v>
      </c>
      <c r="I235" s="44">
        <v>2284</v>
      </c>
      <c r="J235" s="44">
        <v>2453</v>
      </c>
      <c r="K235" s="44">
        <v>2623</v>
      </c>
      <c r="L235" s="44">
        <v>2792</v>
      </c>
    </row>
    <row r="236" spans="1:12" x14ac:dyDescent="0.25">
      <c r="A236" s="40" t="s">
        <v>204</v>
      </c>
      <c r="B236" s="40">
        <v>85</v>
      </c>
      <c r="C236" s="45" t="s">
        <v>119</v>
      </c>
      <c r="D236" s="44">
        <v>68400</v>
      </c>
      <c r="E236" s="44">
        <v>1084</v>
      </c>
      <c r="F236" s="44">
        <v>1238</v>
      </c>
      <c r="G236" s="44">
        <v>1393</v>
      </c>
      <c r="H236" s="44">
        <v>1547</v>
      </c>
      <c r="I236" s="44">
        <v>1672</v>
      </c>
      <c r="J236" s="44">
        <v>1796</v>
      </c>
      <c r="K236" s="44">
        <v>1919</v>
      </c>
      <c r="L236" s="44">
        <v>2043</v>
      </c>
    </row>
    <row r="237" spans="1:12" x14ac:dyDescent="0.25">
      <c r="A237" s="40" t="s">
        <v>203</v>
      </c>
      <c r="B237" s="40">
        <v>85</v>
      </c>
      <c r="C237" s="45" t="s">
        <v>117</v>
      </c>
      <c r="D237" s="44">
        <v>126000</v>
      </c>
      <c r="E237" s="44">
        <v>1481</v>
      </c>
      <c r="F237" s="44">
        <v>1692</v>
      </c>
      <c r="G237" s="44">
        <v>1903</v>
      </c>
      <c r="H237" s="44">
        <v>2114</v>
      </c>
      <c r="I237" s="44">
        <v>2284</v>
      </c>
      <c r="J237" s="44">
        <v>2453</v>
      </c>
      <c r="K237" s="44">
        <v>2623</v>
      </c>
      <c r="L237" s="44">
        <v>2792</v>
      </c>
    </row>
    <row r="238" spans="1:12" x14ac:dyDescent="0.25">
      <c r="A238" s="40" t="s">
        <v>202</v>
      </c>
      <c r="B238" s="40">
        <v>85</v>
      </c>
      <c r="C238" s="45" t="s">
        <v>115</v>
      </c>
      <c r="D238" s="44">
        <v>61500</v>
      </c>
      <c r="E238" s="44">
        <v>1084</v>
      </c>
      <c r="F238" s="44">
        <v>1238</v>
      </c>
      <c r="G238" s="44">
        <v>1393</v>
      </c>
      <c r="H238" s="44">
        <v>1547</v>
      </c>
      <c r="I238" s="44">
        <v>1672</v>
      </c>
      <c r="J238" s="44">
        <v>1796</v>
      </c>
      <c r="K238" s="44">
        <v>1919</v>
      </c>
      <c r="L238" s="44">
        <v>2043</v>
      </c>
    </row>
    <row r="239" spans="1:12" x14ac:dyDescent="0.25">
      <c r="A239" s="40" t="s">
        <v>201</v>
      </c>
      <c r="B239" s="40">
        <v>85</v>
      </c>
      <c r="C239" s="45" t="s">
        <v>113</v>
      </c>
      <c r="D239" s="44">
        <v>104000</v>
      </c>
      <c r="E239" s="44">
        <v>1460</v>
      </c>
      <c r="F239" s="44">
        <v>1668</v>
      </c>
      <c r="G239" s="44">
        <v>1877</v>
      </c>
      <c r="H239" s="44">
        <v>2085</v>
      </c>
      <c r="I239" s="44">
        <v>2253</v>
      </c>
      <c r="J239" s="44">
        <v>2420</v>
      </c>
      <c r="K239" s="44">
        <v>2586</v>
      </c>
      <c r="L239" s="44">
        <v>2753</v>
      </c>
    </row>
    <row r="240" spans="1:12" x14ac:dyDescent="0.25">
      <c r="A240" s="40" t="s">
        <v>200</v>
      </c>
      <c r="B240" s="40">
        <v>85</v>
      </c>
      <c r="C240" s="45" t="s">
        <v>111</v>
      </c>
      <c r="D240" s="44">
        <v>104000</v>
      </c>
      <c r="E240" s="44">
        <v>1460</v>
      </c>
      <c r="F240" s="44">
        <v>1668</v>
      </c>
      <c r="G240" s="44">
        <v>1877</v>
      </c>
      <c r="H240" s="44">
        <v>2085</v>
      </c>
      <c r="I240" s="44">
        <v>2253</v>
      </c>
      <c r="J240" s="44">
        <v>2420</v>
      </c>
      <c r="K240" s="44">
        <v>2586</v>
      </c>
      <c r="L240" s="44">
        <v>2753</v>
      </c>
    </row>
    <row r="241" spans="1:12" x14ac:dyDescent="0.25">
      <c r="A241" s="40" t="s">
        <v>199</v>
      </c>
      <c r="B241" s="40">
        <v>85</v>
      </c>
      <c r="C241" s="45" t="s">
        <v>109</v>
      </c>
      <c r="D241" s="44">
        <v>78700</v>
      </c>
      <c r="E241" s="44">
        <v>1171</v>
      </c>
      <c r="F241" s="44">
        <v>1339</v>
      </c>
      <c r="G241" s="44">
        <v>1506</v>
      </c>
      <c r="H241" s="44">
        <v>1672</v>
      </c>
      <c r="I241" s="44">
        <v>1806</v>
      </c>
      <c r="J241" s="44">
        <v>1940</v>
      </c>
      <c r="K241" s="44">
        <v>2075</v>
      </c>
      <c r="L241" s="44">
        <v>2207</v>
      </c>
    </row>
    <row r="242" spans="1:12" x14ac:dyDescent="0.25">
      <c r="A242" s="40" t="s">
        <v>198</v>
      </c>
      <c r="B242" s="40">
        <v>85</v>
      </c>
      <c r="C242" s="45" t="s">
        <v>107</v>
      </c>
      <c r="D242" s="44">
        <v>126000</v>
      </c>
      <c r="E242" s="44">
        <v>1481</v>
      </c>
      <c r="F242" s="44">
        <v>1692</v>
      </c>
      <c r="G242" s="44">
        <v>1903</v>
      </c>
      <c r="H242" s="44">
        <v>2114</v>
      </c>
      <c r="I242" s="44">
        <v>2284</v>
      </c>
      <c r="J242" s="44">
        <v>2453</v>
      </c>
      <c r="K242" s="44">
        <v>2623</v>
      </c>
      <c r="L242" s="44">
        <v>2792</v>
      </c>
    </row>
    <row r="243" spans="1:12" x14ac:dyDescent="0.25">
      <c r="A243" s="40" t="s">
        <v>197</v>
      </c>
      <c r="B243" s="40">
        <v>85</v>
      </c>
      <c r="C243" s="45" t="s">
        <v>105</v>
      </c>
      <c r="D243" s="44">
        <v>126000</v>
      </c>
      <c r="E243" s="44">
        <v>1481</v>
      </c>
      <c r="F243" s="44">
        <v>1692</v>
      </c>
      <c r="G243" s="44">
        <v>1903</v>
      </c>
      <c r="H243" s="44">
        <v>2114</v>
      </c>
      <c r="I243" s="44">
        <v>2284</v>
      </c>
      <c r="J243" s="44">
        <v>2453</v>
      </c>
      <c r="K243" s="44">
        <v>2623</v>
      </c>
      <c r="L243" s="44">
        <v>2792</v>
      </c>
    </row>
    <row r="244" spans="1:12" x14ac:dyDescent="0.25">
      <c r="A244" s="40" t="s">
        <v>196</v>
      </c>
      <c r="B244" s="40">
        <v>85</v>
      </c>
      <c r="C244" s="45" t="s">
        <v>103</v>
      </c>
      <c r="D244" s="44">
        <v>104000</v>
      </c>
      <c r="E244" s="44">
        <v>1460</v>
      </c>
      <c r="F244" s="44">
        <v>1668</v>
      </c>
      <c r="G244" s="44">
        <v>1877</v>
      </c>
      <c r="H244" s="44">
        <v>2085</v>
      </c>
      <c r="I244" s="44">
        <v>2253</v>
      </c>
      <c r="J244" s="44">
        <v>2420</v>
      </c>
      <c r="K244" s="44">
        <v>2586</v>
      </c>
      <c r="L244" s="44">
        <v>2753</v>
      </c>
    </row>
    <row r="245" spans="1:12" x14ac:dyDescent="0.25">
      <c r="A245" s="40" t="s">
        <v>195</v>
      </c>
      <c r="B245" s="40">
        <v>85</v>
      </c>
      <c r="C245" s="45" t="s">
        <v>101</v>
      </c>
      <c r="D245" s="44">
        <v>54800</v>
      </c>
      <c r="E245" s="44">
        <v>1084</v>
      </c>
      <c r="F245" s="44">
        <v>1238</v>
      </c>
      <c r="G245" s="44">
        <v>1393</v>
      </c>
      <c r="H245" s="44">
        <v>1547</v>
      </c>
      <c r="I245" s="44">
        <v>1672</v>
      </c>
      <c r="J245" s="44">
        <v>1796</v>
      </c>
      <c r="K245" s="44">
        <v>1919</v>
      </c>
      <c r="L245" s="44">
        <v>2043</v>
      </c>
    </row>
    <row r="246" spans="1:12" x14ac:dyDescent="0.25">
      <c r="A246" s="40" t="s">
        <v>194</v>
      </c>
      <c r="B246" s="40">
        <v>85</v>
      </c>
      <c r="C246" s="45" t="s">
        <v>99</v>
      </c>
      <c r="D246" s="44">
        <v>103600</v>
      </c>
      <c r="E246" s="44">
        <v>1460</v>
      </c>
      <c r="F246" s="44">
        <v>1668</v>
      </c>
      <c r="G246" s="44">
        <v>1877</v>
      </c>
      <c r="H246" s="44">
        <v>2085</v>
      </c>
      <c r="I246" s="44">
        <v>2253</v>
      </c>
      <c r="J246" s="44">
        <v>2420</v>
      </c>
      <c r="K246" s="44">
        <v>2586</v>
      </c>
      <c r="L246" s="44">
        <v>2753</v>
      </c>
    </row>
    <row r="247" spans="1:12" x14ac:dyDescent="0.25">
      <c r="A247" s="40" t="s">
        <v>193</v>
      </c>
      <c r="B247" s="40">
        <v>85</v>
      </c>
      <c r="C247" s="45" t="s">
        <v>97</v>
      </c>
      <c r="D247" s="46">
        <v>104500</v>
      </c>
      <c r="E247" s="46">
        <v>1460</v>
      </c>
      <c r="F247" s="46">
        <v>1668</v>
      </c>
      <c r="G247" s="46">
        <v>1877</v>
      </c>
      <c r="H247" s="46">
        <v>2085</v>
      </c>
      <c r="I247" s="46">
        <v>2253</v>
      </c>
      <c r="J247" s="46">
        <v>2419</v>
      </c>
      <c r="K247" s="46">
        <v>2586</v>
      </c>
      <c r="L247" s="46">
        <v>2752</v>
      </c>
    </row>
    <row r="248" spans="1:12" x14ac:dyDescent="0.25">
      <c r="A248" s="40" t="s">
        <v>192</v>
      </c>
      <c r="B248" s="40">
        <v>85</v>
      </c>
      <c r="C248" s="45" t="s">
        <v>95</v>
      </c>
      <c r="D248" s="44">
        <v>85900</v>
      </c>
      <c r="E248" s="44">
        <v>1278</v>
      </c>
      <c r="F248" s="44">
        <v>1461</v>
      </c>
      <c r="G248" s="44">
        <v>1643</v>
      </c>
      <c r="H248" s="44">
        <v>1825</v>
      </c>
      <c r="I248" s="44">
        <v>1971</v>
      </c>
      <c r="J248" s="44">
        <v>2117</v>
      </c>
      <c r="K248" s="44">
        <v>2263</v>
      </c>
      <c r="L248" s="44">
        <v>2409</v>
      </c>
    </row>
    <row r="249" spans="1:12" x14ac:dyDescent="0.25">
      <c r="A249" s="40" t="s">
        <v>191</v>
      </c>
      <c r="B249" s="40">
        <v>85</v>
      </c>
      <c r="C249" s="45" t="s">
        <v>93</v>
      </c>
      <c r="D249" s="44">
        <v>79800</v>
      </c>
      <c r="E249" s="44">
        <v>1187</v>
      </c>
      <c r="F249" s="44">
        <v>1357</v>
      </c>
      <c r="G249" s="44">
        <v>1527</v>
      </c>
      <c r="H249" s="44">
        <v>1696</v>
      </c>
      <c r="I249" s="44">
        <v>1833</v>
      </c>
      <c r="J249" s="44">
        <v>1968</v>
      </c>
      <c r="K249" s="44">
        <v>2104</v>
      </c>
      <c r="L249" s="44">
        <v>2239</v>
      </c>
    </row>
    <row r="250" spans="1:12" x14ac:dyDescent="0.25">
      <c r="A250" s="40" t="s">
        <v>190</v>
      </c>
      <c r="B250" s="40">
        <v>85</v>
      </c>
      <c r="C250" s="45" t="s">
        <v>91</v>
      </c>
      <c r="D250" s="44">
        <v>67500</v>
      </c>
      <c r="E250" s="44">
        <v>1084</v>
      </c>
      <c r="F250" s="44">
        <v>1238</v>
      </c>
      <c r="G250" s="44">
        <v>1393</v>
      </c>
      <c r="H250" s="44">
        <v>1547</v>
      </c>
      <c r="I250" s="44">
        <v>1672</v>
      </c>
      <c r="J250" s="44">
        <v>1796</v>
      </c>
      <c r="K250" s="44">
        <v>1919</v>
      </c>
      <c r="L250" s="44">
        <v>2043</v>
      </c>
    </row>
    <row r="251" spans="1:12" x14ac:dyDescent="0.25">
      <c r="A251" s="40" t="s">
        <v>189</v>
      </c>
      <c r="B251" s="40">
        <v>85</v>
      </c>
      <c r="C251" s="45" t="s">
        <v>89</v>
      </c>
      <c r="D251" s="44">
        <v>76000</v>
      </c>
      <c r="E251" s="44">
        <v>1132</v>
      </c>
      <c r="F251" s="44">
        <v>1292</v>
      </c>
      <c r="G251" s="44">
        <v>1454</v>
      </c>
      <c r="H251" s="44">
        <v>1615</v>
      </c>
      <c r="I251" s="44">
        <v>1745</v>
      </c>
      <c r="J251" s="44">
        <v>1874</v>
      </c>
      <c r="K251" s="44">
        <v>2003</v>
      </c>
      <c r="L251" s="44">
        <v>2133</v>
      </c>
    </row>
    <row r="252" spans="1:12" x14ac:dyDescent="0.25">
      <c r="A252" s="40" t="s">
        <v>188</v>
      </c>
      <c r="B252" s="40">
        <v>90</v>
      </c>
      <c r="C252" s="45" t="s">
        <v>137</v>
      </c>
      <c r="D252" s="44">
        <v>61900</v>
      </c>
      <c r="E252" s="44">
        <v>1148</v>
      </c>
      <c r="F252" s="44">
        <v>1311</v>
      </c>
      <c r="G252" s="44">
        <v>1475</v>
      </c>
      <c r="H252" s="44">
        <v>1638</v>
      </c>
      <c r="I252" s="44">
        <v>1770</v>
      </c>
      <c r="J252" s="44">
        <v>1901</v>
      </c>
      <c r="K252" s="44">
        <v>2032</v>
      </c>
      <c r="L252" s="44">
        <v>2163</v>
      </c>
    </row>
    <row r="253" spans="1:12" x14ac:dyDescent="0.25">
      <c r="A253" s="40" t="s">
        <v>187</v>
      </c>
      <c r="B253" s="40">
        <v>90</v>
      </c>
      <c r="C253" s="45" t="s">
        <v>135</v>
      </c>
      <c r="D253" s="44">
        <v>104000</v>
      </c>
      <c r="E253" s="44">
        <v>1545</v>
      </c>
      <c r="F253" s="44">
        <v>1766</v>
      </c>
      <c r="G253" s="44">
        <v>1987</v>
      </c>
      <c r="H253" s="44">
        <v>2208</v>
      </c>
      <c r="I253" s="44">
        <v>2385</v>
      </c>
      <c r="J253" s="44">
        <v>2562</v>
      </c>
      <c r="K253" s="44">
        <v>2738</v>
      </c>
      <c r="L253" s="44">
        <v>2915</v>
      </c>
    </row>
    <row r="254" spans="1:12" x14ac:dyDescent="0.25">
      <c r="A254" s="40" t="s">
        <v>186</v>
      </c>
      <c r="B254" s="40">
        <v>90</v>
      </c>
      <c r="C254" s="45" t="s">
        <v>133</v>
      </c>
      <c r="D254" s="44">
        <v>104000</v>
      </c>
      <c r="E254" s="44">
        <v>1545</v>
      </c>
      <c r="F254" s="44">
        <v>1766</v>
      </c>
      <c r="G254" s="44">
        <v>1987</v>
      </c>
      <c r="H254" s="44">
        <v>2208</v>
      </c>
      <c r="I254" s="44">
        <v>2385</v>
      </c>
      <c r="J254" s="44">
        <v>2562</v>
      </c>
      <c r="K254" s="44">
        <v>2738</v>
      </c>
      <c r="L254" s="44">
        <v>2915</v>
      </c>
    </row>
    <row r="255" spans="1:12" x14ac:dyDescent="0.25">
      <c r="A255" s="40" t="s">
        <v>185</v>
      </c>
      <c r="B255" s="40">
        <v>90</v>
      </c>
      <c r="C255" s="45" t="s">
        <v>131</v>
      </c>
      <c r="D255" s="44">
        <v>104000</v>
      </c>
      <c r="E255" s="44">
        <v>1545</v>
      </c>
      <c r="F255" s="44">
        <v>1766</v>
      </c>
      <c r="G255" s="44">
        <v>1987</v>
      </c>
      <c r="H255" s="44">
        <v>2208</v>
      </c>
      <c r="I255" s="44">
        <v>2385</v>
      </c>
      <c r="J255" s="44">
        <v>2562</v>
      </c>
      <c r="K255" s="44">
        <v>2738</v>
      </c>
      <c r="L255" s="44">
        <v>2915</v>
      </c>
    </row>
    <row r="256" spans="1:12" x14ac:dyDescent="0.25">
      <c r="A256" s="40" t="s">
        <v>184</v>
      </c>
      <c r="B256" s="40">
        <v>90</v>
      </c>
      <c r="C256" s="45" t="s">
        <v>129</v>
      </c>
      <c r="D256" s="44">
        <v>126000</v>
      </c>
      <c r="E256" s="44">
        <v>1568</v>
      </c>
      <c r="F256" s="44">
        <v>1792</v>
      </c>
      <c r="G256" s="44">
        <v>2015</v>
      </c>
      <c r="H256" s="44">
        <v>2239</v>
      </c>
      <c r="I256" s="44">
        <v>2419</v>
      </c>
      <c r="J256" s="44">
        <v>2597</v>
      </c>
      <c r="K256" s="44">
        <v>2777</v>
      </c>
      <c r="L256" s="44">
        <v>2956</v>
      </c>
    </row>
    <row r="257" spans="1:12" x14ac:dyDescent="0.25">
      <c r="A257" s="40" t="s">
        <v>183</v>
      </c>
      <c r="B257" s="40">
        <v>90</v>
      </c>
      <c r="C257" s="45" t="s">
        <v>127</v>
      </c>
      <c r="D257" s="44">
        <v>67500</v>
      </c>
      <c r="E257" s="44">
        <v>1148</v>
      </c>
      <c r="F257" s="44">
        <v>1311</v>
      </c>
      <c r="G257" s="44">
        <v>1475</v>
      </c>
      <c r="H257" s="44">
        <v>1638</v>
      </c>
      <c r="I257" s="44">
        <v>1770</v>
      </c>
      <c r="J257" s="44">
        <v>1901</v>
      </c>
      <c r="K257" s="44">
        <v>2032</v>
      </c>
      <c r="L257" s="44">
        <v>2163</v>
      </c>
    </row>
    <row r="258" spans="1:12" x14ac:dyDescent="0.25">
      <c r="A258" s="40" t="s">
        <v>182</v>
      </c>
      <c r="B258" s="40">
        <v>90</v>
      </c>
      <c r="C258" s="45" t="s">
        <v>125</v>
      </c>
      <c r="D258" s="44">
        <v>104000</v>
      </c>
      <c r="E258" s="44">
        <v>1545</v>
      </c>
      <c r="F258" s="44">
        <v>1766</v>
      </c>
      <c r="G258" s="44">
        <v>1987</v>
      </c>
      <c r="H258" s="44">
        <v>2208</v>
      </c>
      <c r="I258" s="44">
        <v>2385</v>
      </c>
      <c r="J258" s="44">
        <v>2562</v>
      </c>
      <c r="K258" s="44">
        <v>2738</v>
      </c>
      <c r="L258" s="44">
        <v>2915</v>
      </c>
    </row>
    <row r="259" spans="1:12" x14ac:dyDescent="0.25">
      <c r="A259" s="40" t="s">
        <v>181</v>
      </c>
      <c r="B259" s="40">
        <v>90</v>
      </c>
      <c r="C259" s="45" t="s">
        <v>123</v>
      </c>
      <c r="D259" s="44">
        <v>96600</v>
      </c>
      <c r="E259" s="44">
        <v>1523</v>
      </c>
      <c r="F259" s="44">
        <v>1740</v>
      </c>
      <c r="G259" s="44">
        <v>1958</v>
      </c>
      <c r="H259" s="44">
        <v>2174</v>
      </c>
      <c r="I259" s="44">
        <v>2348</v>
      </c>
      <c r="J259" s="44">
        <v>2523</v>
      </c>
      <c r="K259" s="44">
        <v>2697</v>
      </c>
      <c r="L259" s="44">
        <v>2870</v>
      </c>
    </row>
    <row r="260" spans="1:12" x14ac:dyDescent="0.25">
      <c r="A260" s="40" t="s">
        <v>180</v>
      </c>
      <c r="B260" s="40">
        <v>90</v>
      </c>
      <c r="C260" s="45" t="s">
        <v>121</v>
      </c>
      <c r="D260" s="44">
        <v>126000</v>
      </c>
      <c r="E260" s="44">
        <v>1568</v>
      </c>
      <c r="F260" s="44">
        <v>1792</v>
      </c>
      <c r="G260" s="44">
        <v>2015</v>
      </c>
      <c r="H260" s="44">
        <v>2239</v>
      </c>
      <c r="I260" s="44">
        <v>2419</v>
      </c>
      <c r="J260" s="44">
        <v>2597</v>
      </c>
      <c r="K260" s="44">
        <v>2777</v>
      </c>
      <c r="L260" s="44">
        <v>2956</v>
      </c>
    </row>
    <row r="261" spans="1:12" x14ac:dyDescent="0.25">
      <c r="A261" s="40" t="s">
        <v>179</v>
      </c>
      <c r="B261" s="40">
        <v>90</v>
      </c>
      <c r="C261" s="45" t="s">
        <v>119</v>
      </c>
      <c r="D261" s="44">
        <v>68400</v>
      </c>
      <c r="E261" s="44">
        <v>1148</v>
      </c>
      <c r="F261" s="44">
        <v>1311</v>
      </c>
      <c r="G261" s="44">
        <v>1475</v>
      </c>
      <c r="H261" s="44">
        <v>1638</v>
      </c>
      <c r="I261" s="44">
        <v>1770</v>
      </c>
      <c r="J261" s="44">
        <v>1901</v>
      </c>
      <c r="K261" s="44">
        <v>2032</v>
      </c>
      <c r="L261" s="44">
        <v>2163</v>
      </c>
    </row>
    <row r="262" spans="1:12" x14ac:dyDescent="0.25">
      <c r="A262" s="40" t="s">
        <v>178</v>
      </c>
      <c r="B262" s="40">
        <v>90</v>
      </c>
      <c r="C262" s="45" t="s">
        <v>117</v>
      </c>
      <c r="D262" s="44">
        <v>126000</v>
      </c>
      <c r="E262" s="44">
        <v>1568</v>
      </c>
      <c r="F262" s="44">
        <v>1792</v>
      </c>
      <c r="G262" s="44">
        <v>2015</v>
      </c>
      <c r="H262" s="44">
        <v>2239</v>
      </c>
      <c r="I262" s="44">
        <v>2419</v>
      </c>
      <c r="J262" s="44">
        <v>2597</v>
      </c>
      <c r="K262" s="44">
        <v>2777</v>
      </c>
      <c r="L262" s="44">
        <v>2956</v>
      </c>
    </row>
    <row r="263" spans="1:12" x14ac:dyDescent="0.25">
      <c r="A263" s="40" t="s">
        <v>177</v>
      </c>
      <c r="B263" s="40">
        <v>90</v>
      </c>
      <c r="C263" s="45" t="s">
        <v>115</v>
      </c>
      <c r="D263" s="44">
        <v>61500</v>
      </c>
      <c r="E263" s="44">
        <v>1148</v>
      </c>
      <c r="F263" s="44">
        <v>1311</v>
      </c>
      <c r="G263" s="44">
        <v>1475</v>
      </c>
      <c r="H263" s="44">
        <v>1638</v>
      </c>
      <c r="I263" s="44">
        <v>1770</v>
      </c>
      <c r="J263" s="44">
        <v>1901</v>
      </c>
      <c r="K263" s="44">
        <v>2032</v>
      </c>
      <c r="L263" s="44">
        <v>2163</v>
      </c>
    </row>
    <row r="264" spans="1:12" x14ac:dyDescent="0.25">
      <c r="A264" s="40" t="s">
        <v>176</v>
      </c>
      <c r="B264" s="40">
        <v>90</v>
      </c>
      <c r="C264" s="45" t="s">
        <v>113</v>
      </c>
      <c r="D264" s="44">
        <v>104000</v>
      </c>
      <c r="E264" s="44">
        <v>1545</v>
      </c>
      <c r="F264" s="44">
        <v>1766</v>
      </c>
      <c r="G264" s="44">
        <v>1987</v>
      </c>
      <c r="H264" s="44">
        <v>2208</v>
      </c>
      <c r="I264" s="44">
        <v>2385</v>
      </c>
      <c r="J264" s="44">
        <v>2562</v>
      </c>
      <c r="K264" s="44">
        <v>2738</v>
      </c>
      <c r="L264" s="44">
        <v>2915</v>
      </c>
    </row>
    <row r="265" spans="1:12" x14ac:dyDescent="0.25">
      <c r="A265" s="40" t="s">
        <v>175</v>
      </c>
      <c r="B265" s="40">
        <v>90</v>
      </c>
      <c r="C265" s="45" t="s">
        <v>111</v>
      </c>
      <c r="D265" s="44">
        <v>104000</v>
      </c>
      <c r="E265" s="44">
        <v>1545</v>
      </c>
      <c r="F265" s="44">
        <v>1766</v>
      </c>
      <c r="G265" s="44">
        <v>1987</v>
      </c>
      <c r="H265" s="44">
        <v>2208</v>
      </c>
      <c r="I265" s="44">
        <v>2385</v>
      </c>
      <c r="J265" s="44">
        <v>2562</v>
      </c>
      <c r="K265" s="44">
        <v>2738</v>
      </c>
      <c r="L265" s="44">
        <v>2915</v>
      </c>
    </row>
    <row r="266" spans="1:12" x14ac:dyDescent="0.25">
      <c r="A266" s="40" t="s">
        <v>174</v>
      </c>
      <c r="B266" s="40">
        <v>90</v>
      </c>
      <c r="C266" s="45" t="s">
        <v>109</v>
      </c>
      <c r="D266" s="44">
        <v>78700</v>
      </c>
      <c r="E266" s="44">
        <v>1240</v>
      </c>
      <c r="F266" s="44">
        <v>1418</v>
      </c>
      <c r="G266" s="44">
        <v>1595</v>
      </c>
      <c r="H266" s="44">
        <v>1770</v>
      </c>
      <c r="I266" s="44">
        <v>1913</v>
      </c>
      <c r="J266" s="44">
        <v>2055</v>
      </c>
      <c r="K266" s="44">
        <v>2197</v>
      </c>
      <c r="L266" s="44">
        <v>2337</v>
      </c>
    </row>
    <row r="267" spans="1:12" x14ac:dyDescent="0.25">
      <c r="A267" s="40" t="s">
        <v>173</v>
      </c>
      <c r="B267" s="40">
        <v>90</v>
      </c>
      <c r="C267" s="45" t="s">
        <v>107</v>
      </c>
      <c r="D267" s="44">
        <v>126000</v>
      </c>
      <c r="E267" s="44">
        <v>1568</v>
      </c>
      <c r="F267" s="44">
        <v>1792</v>
      </c>
      <c r="G267" s="44">
        <v>2015</v>
      </c>
      <c r="H267" s="44">
        <v>2239</v>
      </c>
      <c r="I267" s="44">
        <v>2419</v>
      </c>
      <c r="J267" s="44">
        <v>2597</v>
      </c>
      <c r="K267" s="44">
        <v>2777</v>
      </c>
      <c r="L267" s="44">
        <v>2956</v>
      </c>
    </row>
    <row r="268" spans="1:12" x14ac:dyDescent="0.25">
      <c r="A268" s="40" t="s">
        <v>172</v>
      </c>
      <c r="B268" s="40">
        <v>90</v>
      </c>
      <c r="C268" s="45" t="s">
        <v>105</v>
      </c>
      <c r="D268" s="44">
        <v>126000</v>
      </c>
      <c r="E268" s="44">
        <v>1568</v>
      </c>
      <c r="F268" s="44">
        <v>1792</v>
      </c>
      <c r="G268" s="44">
        <v>2015</v>
      </c>
      <c r="H268" s="44">
        <v>2239</v>
      </c>
      <c r="I268" s="44">
        <v>2419</v>
      </c>
      <c r="J268" s="44">
        <v>2597</v>
      </c>
      <c r="K268" s="44">
        <v>2777</v>
      </c>
      <c r="L268" s="44">
        <v>2956</v>
      </c>
    </row>
    <row r="269" spans="1:12" x14ac:dyDescent="0.25">
      <c r="A269" s="40" t="s">
        <v>171</v>
      </c>
      <c r="B269" s="40">
        <v>90</v>
      </c>
      <c r="C269" s="45" t="s">
        <v>103</v>
      </c>
      <c r="D269" s="44">
        <v>104000</v>
      </c>
      <c r="E269" s="44">
        <v>1545</v>
      </c>
      <c r="F269" s="44">
        <v>1766</v>
      </c>
      <c r="G269" s="44">
        <v>1987</v>
      </c>
      <c r="H269" s="44">
        <v>2208</v>
      </c>
      <c r="I269" s="44">
        <v>2385</v>
      </c>
      <c r="J269" s="44">
        <v>2562</v>
      </c>
      <c r="K269" s="44">
        <v>2738</v>
      </c>
      <c r="L269" s="44">
        <v>2915</v>
      </c>
    </row>
    <row r="270" spans="1:12" x14ac:dyDescent="0.25">
      <c r="A270" s="40" t="s">
        <v>170</v>
      </c>
      <c r="B270" s="40">
        <v>90</v>
      </c>
      <c r="C270" s="45" t="s">
        <v>101</v>
      </c>
      <c r="D270" s="44">
        <v>54800</v>
      </c>
      <c r="E270" s="44">
        <v>1148</v>
      </c>
      <c r="F270" s="44">
        <v>1311</v>
      </c>
      <c r="G270" s="44">
        <v>1475</v>
      </c>
      <c r="H270" s="44">
        <v>1638</v>
      </c>
      <c r="I270" s="44">
        <v>1770</v>
      </c>
      <c r="J270" s="44">
        <v>1901</v>
      </c>
      <c r="K270" s="44">
        <v>2032</v>
      </c>
      <c r="L270" s="44">
        <v>2163</v>
      </c>
    </row>
    <row r="271" spans="1:12" x14ac:dyDescent="0.25">
      <c r="A271" s="40" t="s">
        <v>169</v>
      </c>
      <c r="B271" s="40">
        <v>90</v>
      </c>
      <c r="C271" s="45" t="s">
        <v>99</v>
      </c>
      <c r="D271" s="44">
        <v>103600</v>
      </c>
      <c r="E271" s="44">
        <v>1545</v>
      </c>
      <c r="F271" s="44">
        <v>1766</v>
      </c>
      <c r="G271" s="44">
        <v>1987</v>
      </c>
      <c r="H271" s="44">
        <v>2208</v>
      </c>
      <c r="I271" s="44">
        <v>2385</v>
      </c>
      <c r="J271" s="44">
        <v>2562</v>
      </c>
      <c r="K271" s="44">
        <v>2738</v>
      </c>
      <c r="L271" s="44">
        <v>2915</v>
      </c>
    </row>
    <row r="272" spans="1:12" x14ac:dyDescent="0.25">
      <c r="A272" s="40" t="s">
        <v>168</v>
      </c>
      <c r="B272" s="40">
        <v>90</v>
      </c>
      <c r="C272" s="45" t="s">
        <v>97</v>
      </c>
      <c r="D272" s="46">
        <v>104500</v>
      </c>
      <c r="E272" s="46">
        <v>1545</v>
      </c>
      <c r="F272" s="46">
        <v>1766</v>
      </c>
      <c r="G272" s="46">
        <v>1987</v>
      </c>
      <c r="H272" s="46">
        <v>2208</v>
      </c>
      <c r="I272" s="46">
        <v>2385</v>
      </c>
      <c r="J272" s="46">
        <v>2561</v>
      </c>
      <c r="K272" s="46">
        <v>2738</v>
      </c>
      <c r="L272" s="46">
        <v>2914</v>
      </c>
    </row>
    <row r="273" spans="1:12" x14ac:dyDescent="0.25">
      <c r="A273" s="40" t="s">
        <v>167</v>
      </c>
      <c r="B273" s="40">
        <v>90</v>
      </c>
      <c r="C273" s="45" t="s">
        <v>95</v>
      </c>
      <c r="D273" s="44">
        <v>85900</v>
      </c>
      <c r="E273" s="44">
        <v>1353</v>
      </c>
      <c r="F273" s="44">
        <v>1547</v>
      </c>
      <c r="G273" s="44">
        <v>1740</v>
      </c>
      <c r="H273" s="44">
        <v>1932</v>
      </c>
      <c r="I273" s="44">
        <v>2087</v>
      </c>
      <c r="J273" s="44">
        <v>2242</v>
      </c>
      <c r="K273" s="44">
        <v>2396</v>
      </c>
      <c r="L273" s="44">
        <v>2551</v>
      </c>
    </row>
    <row r="274" spans="1:12" x14ac:dyDescent="0.25">
      <c r="A274" s="40" t="s">
        <v>166</v>
      </c>
      <c r="B274" s="40">
        <v>90</v>
      </c>
      <c r="C274" s="45" t="s">
        <v>93</v>
      </c>
      <c r="D274" s="44">
        <v>79800</v>
      </c>
      <c r="E274" s="44">
        <v>1257</v>
      </c>
      <c r="F274" s="44">
        <v>1437</v>
      </c>
      <c r="G274" s="44">
        <v>1617</v>
      </c>
      <c r="H274" s="44">
        <v>1796</v>
      </c>
      <c r="I274" s="44">
        <v>1941</v>
      </c>
      <c r="J274" s="44">
        <v>2084</v>
      </c>
      <c r="K274" s="44">
        <v>2228</v>
      </c>
      <c r="L274" s="44">
        <v>2371</v>
      </c>
    </row>
    <row r="275" spans="1:12" x14ac:dyDescent="0.25">
      <c r="A275" s="40" t="s">
        <v>165</v>
      </c>
      <c r="B275" s="40">
        <v>90</v>
      </c>
      <c r="C275" s="45" t="s">
        <v>91</v>
      </c>
      <c r="D275" s="44">
        <v>67500</v>
      </c>
      <c r="E275" s="44">
        <v>1148</v>
      </c>
      <c r="F275" s="44">
        <v>1311</v>
      </c>
      <c r="G275" s="44">
        <v>1475</v>
      </c>
      <c r="H275" s="44">
        <v>1638</v>
      </c>
      <c r="I275" s="44">
        <v>1770</v>
      </c>
      <c r="J275" s="44">
        <v>1901</v>
      </c>
      <c r="K275" s="44">
        <v>2032</v>
      </c>
      <c r="L275" s="44">
        <v>2163</v>
      </c>
    </row>
    <row r="276" spans="1:12" x14ac:dyDescent="0.25">
      <c r="A276" s="40" t="s">
        <v>164</v>
      </c>
      <c r="B276" s="40">
        <v>90</v>
      </c>
      <c r="C276" s="45" t="s">
        <v>89</v>
      </c>
      <c r="D276" s="44">
        <v>76000</v>
      </c>
      <c r="E276" s="44">
        <v>1198</v>
      </c>
      <c r="F276" s="44">
        <v>1368</v>
      </c>
      <c r="G276" s="44">
        <v>1540</v>
      </c>
      <c r="H276" s="44">
        <v>1710</v>
      </c>
      <c r="I276" s="44">
        <v>1848</v>
      </c>
      <c r="J276" s="44">
        <v>1984</v>
      </c>
      <c r="K276" s="44">
        <v>2121</v>
      </c>
      <c r="L276" s="44">
        <v>2258</v>
      </c>
    </row>
    <row r="277" spans="1:12" x14ac:dyDescent="0.25">
      <c r="A277" s="40" t="s">
        <v>163</v>
      </c>
      <c r="B277" s="40">
        <v>95</v>
      </c>
      <c r="C277" s="45" t="s">
        <v>137</v>
      </c>
      <c r="D277" s="44">
        <v>61900</v>
      </c>
      <c r="E277" s="44">
        <v>1211</v>
      </c>
      <c r="F277" s="44">
        <v>1383</v>
      </c>
      <c r="G277" s="44">
        <v>1557</v>
      </c>
      <c r="H277" s="44">
        <v>1729</v>
      </c>
      <c r="I277" s="44">
        <v>1869</v>
      </c>
      <c r="J277" s="44">
        <v>2007</v>
      </c>
      <c r="K277" s="44">
        <v>2145</v>
      </c>
      <c r="L277" s="44">
        <v>2283</v>
      </c>
    </row>
    <row r="278" spans="1:12" x14ac:dyDescent="0.25">
      <c r="A278" s="40" t="s">
        <v>162</v>
      </c>
      <c r="B278" s="40">
        <v>95</v>
      </c>
      <c r="C278" s="45" t="s">
        <v>135</v>
      </c>
      <c r="D278" s="44">
        <v>104000</v>
      </c>
      <c r="E278" s="44">
        <v>1631</v>
      </c>
      <c r="F278" s="44">
        <v>1864</v>
      </c>
      <c r="G278" s="44">
        <v>2097</v>
      </c>
      <c r="H278" s="44">
        <v>2330</v>
      </c>
      <c r="I278" s="44">
        <v>2518</v>
      </c>
      <c r="J278" s="44">
        <v>2705</v>
      </c>
      <c r="K278" s="44">
        <v>2890</v>
      </c>
      <c r="L278" s="44">
        <v>3077</v>
      </c>
    </row>
    <row r="279" spans="1:12" x14ac:dyDescent="0.25">
      <c r="A279" s="40" t="s">
        <v>161</v>
      </c>
      <c r="B279" s="40">
        <v>95</v>
      </c>
      <c r="C279" s="45" t="s">
        <v>133</v>
      </c>
      <c r="D279" s="44">
        <v>104000</v>
      </c>
      <c r="E279" s="44">
        <v>1631</v>
      </c>
      <c r="F279" s="44">
        <v>1864</v>
      </c>
      <c r="G279" s="44">
        <v>2097</v>
      </c>
      <c r="H279" s="44">
        <v>2330</v>
      </c>
      <c r="I279" s="44">
        <v>2518</v>
      </c>
      <c r="J279" s="44">
        <v>2705</v>
      </c>
      <c r="K279" s="44">
        <v>2890</v>
      </c>
      <c r="L279" s="44">
        <v>3077</v>
      </c>
    </row>
    <row r="280" spans="1:12" x14ac:dyDescent="0.25">
      <c r="A280" s="40" t="s">
        <v>160</v>
      </c>
      <c r="B280" s="40">
        <v>95</v>
      </c>
      <c r="C280" s="45" t="s">
        <v>131</v>
      </c>
      <c r="D280" s="44">
        <v>104000</v>
      </c>
      <c r="E280" s="44">
        <v>1631</v>
      </c>
      <c r="F280" s="44">
        <v>1864</v>
      </c>
      <c r="G280" s="44">
        <v>2097</v>
      </c>
      <c r="H280" s="44">
        <v>2330</v>
      </c>
      <c r="I280" s="44">
        <v>2518</v>
      </c>
      <c r="J280" s="44">
        <v>2705</v>
      </c>
      <c r="K280" s="44">
        <v>2890</v>
      </c>
      <c r="L280" s="44">
        <v>3077</v>
      </c>
    </row>
    <row r="281" spans="1:12" x14ac:dyDescent="0.25">
      <c r="A281" s="40" t="s">
        <v>159</v>
      </c>
      <c r="B281" s="40">
        <v>95</v>
      </c>
      <c r="C281" s="45" t="s">
        <v>129</v>
      </c>
      <c r="D281" s="44">
        <v>126000</v>
      </c>
      <c r="E281" s="44">
        <v>1655</v>
      </c>
      <c r="F281" s="44">
        <v>1891</v>
      </c>
      <c r="G281" s="44">
        <v>2127</v>
      </c>
      <c r="H281" s="44">
        <v>2363</v>
      </c>
      <c r="I281" s="44">
        <v>2553</v>
      </c>
      <c r="J281" s="44">
        <v>2742</v>
      </c>
      <c r="K281" s="44">
        <v>2932</v>
      </c>
      <c r="L281" s="44">
        <v>3120</v>
      </c>
    </row>
    <row r="282" spans="1:12" x14ac:dyDescent="0.25">
      <c r="A282" s="40" t="s">
        <v>158</v>
      </c>
      <c r="B282" s="40">
        <v>95</v>
      </c>
      <c r="C282" s="45" t="s">
        <v>127</v>
      </c>
      <c r="D282" s="44">
        <v>67500</v>
      </c>
      <c r="E282" s="44">
        <v>1211</v>
      </c>
      <c r="F282" s="44">
        <v>1383</v>
      </c>
      <c r="G282" s="44">
        <v>1557</v>
      </c>
      <c r="H282" s="44">
        <v>1729</v>
      </c>
      <c r="I282" s="44">
        <v>1869</v>
      </c>
      <c r="J282" s="44">
        <v>2007</v>
      </c>
      <c r="K282" s="44">
        <v>2145</v>
      </c>
      <c r="L282" s="44">
        <v>2283</v>
      </c>
    </row>
    <row r="283" spans="1:12" x14ac:dyDescent="0.25">
      <c r="A283" s="40" t="s">
        <v>157</v>
      </c>
      <c r="B283" s="40">
        <v>95</v>
      </c>
      <c r="C283" s="45" t="s">
        <v>125</v>
      </c>
      <c r="D283" s="44">
        <v>104000</v>
      </c>
      <c r="E283" s="44">
        <v>1631</v>
      </c>
      <c r="F283" s="44">
        <v>1864</v>
      </c>
      <c r="G283" s="44">
        <v>2097</v>
      </c>
      <c r="H283" s="44">
        <v>2330</v>
      </c>
      <c r="I283" s="44">
        <v>2518</v>
      </c>
      <c r="J283" s="44">
        <v>2705</v>
      </c>
      <c r="K283" s="44">
        <v>2890</v>
      </c>
      <c r="L283" s="44">
        <v>3077</v>
      </c>
    </row>
    <row r="284" spans="1:12" x14ac:dyDescent="0.25">
      <c r="A284" s="40" t="s">
        <v>156</v>
      </c>
      <c r="B284" s="40">
        <v>95</v>
      </c>
      <c r="C284" s="45" t="s">
        <v>123</v>
      </c>
      <c r="D284" s="44">
        <v>96600</v>
      </c>
      <c r="E284" s="44">
        <v>1608</v>
      </c>
      <c r="F284" s="44">
        <v>1836</v>
      </c>
      <c r="G284" s="44">
        <v>2066</v>
      </c>
      <c r="H284" s="44">
        <v>2295</v>
      </c>
      <c r="I284" s="44">
        <v>2479</v>
      </c>
      <c r="J284" s="44">
        <v>2663</v>
      </c>
      <c r="K284" s="44">
        <v>2847</v>
      </c>
      <c r="L284" s="44">
        <v>3030</v>
      </c>
    </row>
    <row r="285" spans="1:12" x14ac:dyDescent="0.25">
      <c r="A285" s="40" t="s">
        <v>155</v>
      </c>
      <c r="B285" s="40">
        <v>95</v>
      </c>
      <c r="C285" s="45" t="s">
        <v>121</v>
      </c>
      <c r="D285" s="44">
        <v>126000</v>
      </c>
      <c r="E285" s="44">
        <v>1655</v>
      </c>
      <c r="F285" s="44">
        <v>1891</v>
      </c>
      <c r="G285" s="44">
        <v>2127</v>
      </c>
      <c r="H285" s="44">
        <v>2363</v>
      </c>
      <c r="I285" s="44">
        <v>2553</v>
      </c>
      <c r="J285" s="44">
        <v>2742</v>
      </c>
      <c r="K285" s="44">
        <v>2932</v>
      </c>
      <c r="L285" s="44">
        <v>3120</v>
      </c>
    </row>
    <row r="286" spans="1:12" x14ac:dyDescent="0.25">
      <c r="A286" s="40" t="s">
        <v>154</v>
      </c>
      <c r="B286" s="40">
        <v>95</v>
      </c>
      <c r="C286" s="45" t="s">
        <v>119</v>
      </c>
      <c r="D286" s="44">
        <v>68400</v>
      </c>
      <c r="E286" s="44">
        <v>1211</v>
      </c>
      <c r="F286" s="44">
        <v>1383</v>
      </c>
      <c r="G286" s="44">
        <v>1557</v>
      </c>
      <c r="H286" s="44">
        <v>1729</v>
      </c>
      <c r="I286" s="44">
        <v>1869</v>
      </c>
      <c r="J286" s="44">
        <v>2007</v>
      </c>
      <c r="K286" s="44">
        <v>2145</v>
      </c>
      <c r="L286" s="44">
        <v>2283</v>
      </c>
    </row>
    <row r="287" spans="1:12" x14ac:dyDescent="0.25">
      <c r="A287" s="40" t="s">
        <v>153</v>
      </c>
      <c r="B287" s="40">
        <v>95</v>
      </c>
      <c r="C287" s="45" t="s">
        <v>117</v>
      </c>
      <c r="D287" s="44">
        <v>126000</v>
      </c>
      <c r="E287" s="44">
        <v>1655</v>
      </c>
      <c r="F287" s="44">
        <v>1891</v>
      </c>
      <c r="G287" s="44">
        <v>2127</v>
      </c>
      <c r="H287" s="44">
        <v>2363</v>
      </c>
      <c r="I287" s="44">
        <v>2553</v>
      </c>
      <c r="J287" s="44">
        <v>2742</v>
      </c>
      <c r="K287" s="44">
        <v>2932</v>
      </c>
      <c r="L287" s="44">
        <v>3120</v>
      </c>
    </row>
    <row r="288" spans="1:12" x14ac:dyDescent="0.25">
      <c r="A288" s="40" t="s">
        <v>152</v>
      </c>
      <c r="B288" s="40">
        <v>95</v>
      </c>
      <c r="C288" s="45" t="s">
        <v>115</v>
      </c>
      <c r="D288" s="44">
        <v>61500</v>
      </c>
      <c r="E288" s="44">
        <v>1211</v>
      </c>
      <c r="F288" s="44">
        <v>1383</v>
      </c>
      <c r="G288" s="44">
        <v>1557</v>
      </c>
      <c r="H288" s="44">
        <v>1729</v>
      </c>
      <c r="I288" s="44">
        <v>1869</v>
      </c>
      <c r="J288" s="44">
        <v>2007</v>
      </c>
      <c r="K288" s="44">
        <v>2145</v>
      </c>
      <c r="L288" s="44">
        <v>2283</v>
      </c>
    </row>
    <row r="289" spans="1:12" x14ac:dyDescent="0.25">
      <c r="A289" s="40" t="s">
        <v>151</v>
      </c>
      <c r="B289" s="40">
        <v>95</v>
      </c>
      <c r="C289" s="45" t="s">
        <v>113</v>
      </c>
      <c r="D289" s="44">
        <v>104000</v>
      </c>
      <c r="E289" s="44">
        <v>1631</v>
      </c>
      <c r="F289" s="44">
        <v>1864</v>
      </c>
      <c r="G289" s="44">
        <v>2097</v>
      </c>
      <c r="H289" s="44">
        <v>2330</v>
      </c>
      <c r="I289" s="44">
        <v>2518</v>
      </c>
      <c r="J289" s="44">
        <v>2705</v>
      </c>
      <c r="K289" s="44">
        <v>2890</v>
      </c>
      <c r="L289" s="44">
        <v>3077</v>
      </c>
    </row>
    <row r="290" spans="1:12" x14ac:dyDescent="0.25">
      <c r="A290" s="40" t="s">
        <v>150</v>
      </c>
      <c r="B290" s="40">
        <v>95</v>
      </c>
      <c r="C290" s="45" t="s">
        <v>111</v>
      </c>
      <c r="D290" s="44">
        <v>104000</v>
      </c>
      <c r="E290" s="44">
        <v>1631</v>
      </c>
      <c r="F290" s="44">
        <v>1864</v>
      </c>
      <c r="G290" s="44">
        <v>2097</v>
      </c>
      <c r="H290" s="44">
        <v>2330</v>
      </c>
      <c r="I290" s="44">
        <v>2518</v>
      </c>
      <c r="J290" s="44">
        <v>2705</v>
      </c>
      <c r="K290" s="44">
        <v>2890</v>
      </c>
      <c r="L290" s="44">
        <v>3077</v>
      </c>
    </row>
    <row r="291" spans="1:12" x14ac:dyDescent="0.25">
      <c r="A291" s="40" t="s">
        <v>149</v>
      </c>
      <c r="B291" s="40">
        <v>95</v>
      </c>
      <c r="C291" s="45" t="s">
        <v>109</v>
      </c>
      <c r="D291" s="44">
        <v>78700</v>
      </c>
      <c r="E291" s="44">
        <v>1309</v>
      </c>
      <c r="F291" s="44">
        <v>1496</v>
      </c>
      <c r="G291" s="44">
        <v>1683</v>
      </c>
      <c r="H291" s="44">
        <v>1869</v>
      </c>
      <c r="I291" s="44">
        <v>2019</v>
      </c>
      <c r="J291" s="44">
        <v>2169</v>
      </c>
      <c r="K291" s="44">
        <v>2319</v>
      </c>
      <c r="L291" s="44">
        <v>2467</v>
      </c>
    </row>
    <row r="292" spans="1:12" x14ac:dyDescent="0.25">
      <c r="A292" s="40" t="s">
        <v>148</v>
      </c>
      <c r="B292" s="40">
        <v>95</v>
      </c>
      <c r="C292" s="45" t="s">
        <v>107</v>
      </c>
      <c r="D292" s="44">
        <v>126000</v>
      </c>
      <c r="E292" s="44">
        <v>1655</v>
      </c>
      <c r="F292" s="44">
        <v>1891</v>
      </c>
      <c r="G292" s="44">
        <v>2127</v>
      </c>
      <c r="H292" s="44">
        <v>2363</v>
      </c>
      <c r="I292" s="44">
        <v>2553</v>
      </c>
      <c r="J292" s="44">
        <v>2742</v>
      </c>
      <c r="K292" s="44">
        <v>2932</v>
      </c>
      <c r="L292" s="44">
        <v>3120</v>
      </c>
    </row>
    <row r="293" spans="1:12" x14ac:dyDescent="0.25">
      <c r="A293" s="40" t="s">
        <v>147</v>
      </c>
      <c r="B293" s="40">
        <v>95</v>
      </c>
      <c r="C293" s="45" t="s">
        <v>105</v>
      </c>
      <c r="D293" s="44">
        <v>126000</v>
      </c>
      <c r="E293" s="44">
        <v>1655</v>
      </c>
      <c r="F293" s="44">
        <v>1891</v>
      </c>
      <c r="G293" s="44">
        <v>2127</v>
      </c>
      <c r="H293" s="44">
        <v>2363</v>
      </c>
      <c r="I293" s="44">
        <v>2553</v>
      </c>
      <c r="J293" s="44">
        <v>2742</v>
      </c>
      <c r="K293" s="44">
        <v>2932</v>
      </c>
      <c r="L293" s="44">
        <v>3120</v>
      </c>
    </row>
    <row r="294" spans="1:12" x14ac:dyDescent="0.25">
      <c r="A294" s="40" t="s">
        <v>146</v>
      </c>
      <c r="B294" s="40">
        <v>95</v>
      </c>
      <c r="C294" s="45" t="s">
        <v>103</v>
      </c>
      <c r="D294" s="44">
        <v>104000</v>
      </c>
      <c r="E294" s="44">
        <v>1631</v>
      </c>
      <c r="F294" s="44">
        <v>1864</v>
      </c>
      <c r="G294" s="44">
        <v>2097</v>
      </c>
      <c r="H294" s="44">
        <v>2330</v>
      </c>
      <c r="I294" s="44">
        <v>2518</v>
      </c>
      <c r="J294" s="44">
        <v>2705</v>
      </c>
      <c r="K294" s="44">
        <v>2890</v>
      </c>
      <c r="L294" s="44">
        <v>3077</v>
      </c>
    </row>
    <row r="295" spans="1:12" x14ac:dyDescent="0.25">
      <c r="A295" s="40" t="s">
        <v>145</v>
      </c>
      <c r="B295" s="40">
        <v>95</v>
      </c>
      <c r="C295" s="45" t="s">
        <v>101</v>
      </c>
      <c r="D295" s="44">
        <v>54800</v>
      </c>
      <c r="E295" s="44">
        <v>1211</v>
      </c>
      <c r="F295" s="44">
        <v>1383</v>
      </c>
      <c r="G295" s="44">
        <v>1557</v>
      </c>
      <c r="H295" s="44">
        <v>1729</v>
      </c>
      <c r="I295" s="44">
        <v>1869</v>
      </c>
      <c r="J295" s="44">
        <v>2007</v>
      </c>
      <c r="K295" s="44">
        <v>2145</v>
      </c>
      <c r="L295" s="44">
        <v>2283</v>
      </c>
    </row>
    <row r="296" spans="1:12" x14ac:dyDescent="0.25">
      <c r="A296" s="40" t="s">
        <v>144</v>
      </c>
      <c r="B296" s="40">
        <v>95</v>
      </c>
      <c r="C296" s="45" t="s">
        <v>99</v>
      </c>
      <c r="D296" s="44">
        <v>103600</v>
      </c>
      <c r="E296" s="44">
        <v>1631</v>
      </c>
      <c r="F296" s="44">
        <v>1864</v>
      </c>
      <c r="G296" s="44">
        <v>2097</v>
      </c>
      <c r="H296" s="44">
        <v>2330</v>
      </c>
      <c r="I296" s="44">
        <v>2518</v>
      </c>
      <c r="J296" s="44">
        <v>2705</v>
      </c>
      <c r="K296" s="44">
        <v>2890</v>
      </c>
      <c r="L296" s="44">
        <v>3077</v>
      </c>
    </row>
    <row r="297" spans="1:12" x14ac:dyDescent="0.25">
      <c r="A297" s="40" t="s">
        <v>143</v>
      </c>
      <c r="B297" s="40">
        <v>95</v>
      </c>
      <c r="C297" s="45" t="s">
        <v>97</v>
      </c>
      <c r="D297" s="46">
        <v>104500</v>
      </c>
      <c r="E297" s="46">
        <v>1631</v>
      </c>
      <c r="F297" s="46">
        <v>1864</v>
      </c>
      <c r="G297" s="46">
        <v>2097</v>
      </c>
      <c r="H297" s="46">
        <v>2330</v>
      </c>
      <c r="I297" s="46">
        <v>2518</v>
      </c>
      <c r="J297" s="46">
        <v>2703</v>
      </c>
      <c r="K297" s="46">
        <v>2890</v>
      </c>
      <c r="L297" s="46">
        <v>3076</v>
      </c>
    </row>
    <row r="298" spans="1:12" x14ac:dyDescent="0.25">
      <c r="A298" s="40" t="s">
        <v>142</v>
      </c>
      <c r="B298" s="40">
        <v>95</v>
      </c>
      <c r="C298" s="45" t="s">
        <v>95</v>
      </c>
      <c r="D298" s="44">
        <v>85900</v>
      </c>
      <c r="E298" s="44">
        <v>1428</v>
      </c>
      <c r="F298" s="44">
        <v>1633</v>
      </c>
      <c r="G298" s="44">
        <v>1836</v>
      </c>
      <c r="H298" s="44">
        <v>2040</v>
      </c>
      <c r="I298" s="44">
        <v>2203</v>
      </c>
      <c r="J298" s="44">
        <v>2366</v>
      </c>
      <c r="K298" s="44">
        <v>2529</v>
      </c>
      <c r="L298" s="44">
        <v>2693</v>
      </c>
    </row>
    <row r="299" spans="1:12" x14ac:dyDescent="0.25">
      <c r="A299" s="40" t="s">
        <v>141</v>
      </c>
      <c r="B299" s="40">
        <v>95</v>
      </c>
      <c r="C299" s="45" t="s">
        <v>93</v>
      </c>
      <c r="D299" s="44">
        <v>79800</v>
      </c>
      <c r="E299" s="44">
        <v>1327</v>
      </c>
      <c r="F299" s="44">
        <v>1517</v>
      </c>
      <c r="G299" s="44">
        <v>1707</v>
      </c>
      <c r="H299" s="44">
        <v>1896</v>
      </c>
      <c r="I299" s="44">
        <v>2048</v>
      </c>
      <c r="J299" s="44">
        <v>2200</v>
      </c>
      <c r="K299" s="44">
        <v>2351</v>
      </c>
      <c r="L299" s="44">
        <v>2503</v>
      </c>
    </row>
    <row r="300" spans="1:12" x14ac:dyDescent="0.25">
      <c r="A300" s="40" t="s">
        <v>140</v>
      </c>
      <c r="B300" s="40">
        <v>95</v>
      </c>
      <c r="C300" s="45" t="s">
        <v>91</v>
      </c>
      <c r="D300" s="44">
        <v>67500</v>
      </c>
      <c r="E300" s="44">
        <v>1211</v>
      </c>
      <c r="F300" s="44">
        <v>1383</v>
      </c>
      <c r="G300" s="44">
        <v>1557</v>
      </c>
      <c r="H300" s="44">
        <v>1729</v>
      </c>
      <c r="I300" s="44">
        <v>1869</v>
      </c>
      <c r="J300" s="44">
        <v>2007</v>
      </c>
      <c r="K300" s="44">
        <v>2145</v>
      </c>
      <c r="L300" s="44">
        <v>2283</v>
      </c>
    </row>
    <row r="301" spans="1:12" x14ac:dyDescent="0.25">
      <c r="A301" s="40" t="s">
        <v>139</v>
      </c>
      <c r="B301" s="40">
        <v>95</v>
      </c>
      <c r="C301" s="45" t="s">
        <v>89</v>
      </c>
      <c r="D301" s="44">
        <v>76000</v>
      </c>
      <c r="E301" s="44">
        <v>1265</v>
      </c>
      <c r="F301" s="44">
        <v>1444</v>
      </c>
      <c r="G301" s="44">
        <v>1625</v>
      </c>
      <c r="H301" s="44">
        <v>1805</v>
      </c>
      <c r="I301" s="44">
        <v>1950</v>
      </c>
      <c r="J301" s="44">
        <v>2094</v>
      </c>
      <c r="K301" s="44">
        <v>2238</v>
      </c>
      <c r="L301" s="44">
        <v>2384</v>
      </c>
    </row>
    <row r="302" spans="1:12" x14ac:dyDescent="0.25">
      <c r="A302" s="40" t="s">
        <v>138</v>
      </c>
      <c r="B302" s="40">
        <v>100</v>
      </c>
      <c r="C302" s="45" t="s">
        <v>137</v>
      </c>
      <c r="D302" s="44">
        <v>61900</v>
      </c>
      <c r="E302" s="44">
        <v>1275</v>
      </c>
      <c r="F302" s="44">
        <v>1456</v>
      </c>
      <c r="G302" s="44">
        <v>1639</v>
      </c>
      <c r="H302" s="44">
        <v>1820</v>
      </c>
      <c r="I302" s="44">
        <v>1967</v>
      </c>
      <c r="J302" s="44">
        <v>2113</v>
      </c>
      <c r="K302" s="44">
        <v>2258</v>
      </c>
      <c r="L302" s="44">
        <v>2403</v>
      </c>
    </row>
    <row r="303" spans="1:12" x14ac:dyDescent="0.25">
      <c r="A303" s="40" t="s">
        <v>136</v>
      </c>
      <c r="B303" s="40">
        <v>100</v>
      </c>
      <c r="C303" s="45" t="s">
        <v>135</v>
      </c>
      <c r="D303" s="44">
        <v>104000</v>
      </c>
      <c r="E303" s="44">
        <v>1717</v>
      </c>
      <c r="F303" s="44">
        <v>1963</v>
      </c>
      <c r="G303" s="44">
        <v>2208</v>
      </c>
      <c r="H303" s="44">
        <v>2453</v>
      </c>
      <c r="I303" s="44">
        <v>2650</v>
      </c>
      <c r="J303" s="44">
        <v>2847</v>
      </c>
      <c r="K303" s="44">
        <v>3042</v>
      </c>
      <c r="L303" s="44">
        <v>3239</v>
      </c>
    </row>
    <row r="304" spans="1:12" x14ac:dyDescent="0.25">
      <c r="A304" s="40" t="s">
        <v>134</v>
      </c>
      <c r="B304" s="40">
        <v>100</v>
      </c>
      <c r="C304" s="45" t="s">
        <v>133</v>
      </c>
      <c r="D304" s="44">
        <v>104000</v>
      </c>
      <c r="E304" s="44">
        <v>1717</v>
      </c>
      <c r="F304" s="44">
        <v>1963</v>
      </c>
      <c r="G304" s="44">
        <v>2208</v>
      </c>
      <c r="H304" s="44">
        <v>2453</v>
      </c>
      <c r="I304" s="44">
        <v>2650</v>
      </c>
      <c r="J304" s="44">
        <v>2847</v>
      </c>
      <c r="K304" s="44">
        <v>3042</v>
      </c>
      <c r="L304" s="44">
        <v>3239</v>
      </c>
    </row>
    <row r="305" spans="1:12" x14ac:dyDescent="0.25">
      <c r="A305" s="40" t="s">
        <v>132</v>
      </c>
      <c r="B305" s="40">
        <v>100</v>
      </c>
      <c r="C305" s="45" t="s">
        <v>131</v>
      </c>
      <c r="D305" s="44">
        <v>104000</v>
      </c>
      <c r="E305" s="44">
        <v>1717</v>
      </c>
      <c r="F305" s="44">
        <v>1963</v>
      </c>
      <c r="G305" s="44">
        <v>2208</v>
      </c>
      <c r="H305" s="44">
        <v>2453</v>
      </c>
      <c r="I305" s="44">
        <v>2650</v>
      </c>
      <c r="J305" s="44">
        <v>2847</v>
      </c>
      <c r="K305" s="44">
        <v>3042</v>
      </c>
      <c r="L305" s="44">
        <v>3239</v>
      </c>
    </row>
    <row r="306" spans="1:12" x14ac:dyDescent="0.25">
      <c r="A306" s="40" t="s">
        <v>130</v>
      </c>
      <c r="B306" s="40">
        <v>100</v>
      </c>
      <c r="C306" s="45" t="s">
        <v>129</v>
      </c>
      <c r="D306" s="44">
        <v>126000</v>
      </c>
      <c r="E306" s="44">
        <v>1742</v>
      </c>
      <c r="F306" s="44">
        <v>1991</v>
      </c>
      <c r="G306" s="44">
        <v>2239</v>
      </c>
      <c r="H306" s="44">
        <v>2488</v>
      </c>
      <c r="I306" s="44">
        <v>2688</v>
      </c>
      <c r="J306" s="44">
        <v>2886</v>
      </c>
      <c r="K306" s="44">
        <v>3086</v>
      </c>
      <c r="L306" s="44">
        <v>3284</v>
      </c>
    </row>
    <row r="307" spans="1:12" x14ac:dyDescent="0.25">
      <c r="A307" s="40" t="s">
        <v>128</v>
      </c>
      <c r="B307" s="40">
        <v>100</v>
      </c>
      <c r="C307" s="45" t="s">
        <v>127</v>
      </c>
      <c r="D307" s="44">
        <v>67500</v>
      </c>
      <c r="E307" s="44">
        <v>1275</v>
      </c>
      <c r="F307" s="44">
        <v>1456</v>
      </c>
      <c r="G307" s="44">
        <v>1639</v>
      </c>
      <c r="H307" s="44">
        <v>1820</v>
      </c>
      <c r="I307" s="44">
        <v>1967</v>
      </c>
      <c r="J307" s="44">
        <v>2113</v>
      </c>
      <c r="K307" s="44">
        <v>2258</v>
      </c>
      <c r="L307" s="44">
        <v>2403</v>
      </c>
    </row>
    <row r="308" spans="1:12" x14ac:dyDescent="0.25">
      <c r="A308" s="40" t="s">
        <v>126</v>
      </c>
      <c r="B308" s="40">
        <v>100</v>
      </c>
      <c r="C308" s="45" t="s">
        <v>125</v>
      </c>
      <c r="D308" s="44">
        <v>104000</v>
      </c>
      <c r="E308" s="44">
        <v>1717</v>
      </c>
      <c r="F308" s="44">
        <v>1963</v>
      </c>
      <c r="G308" s="44">
        <v>2208</v>
      </c>
      <c r="H308" s="44">
        <v>2453</v>
      </c>
      <c r="I308" s="44">
        <v>2650</v>
      </c>
      <c r="J308" s="44">
        <v>2847</v>
      </c>
      <c r="K308" s="44">
        <v>3042</v>
      </c>
      <c r="L308" s="44">
        <v>3239</v>
      </c>
    </row>
    <row r="309" spans="1:12" x14ac:dyDescent="0.25">
      <c r="A309" s="40" t="s">
        <v>124</v>
      </c>
      <c r="B309" s="40">
        <v>100</v>
      </c>
      <c r="C309" s="45" t="s">
        <v>123</v>
      </c>
      <c r="D309" s="44">
        <v>96600</v>
      </c>
      <c r="E309" s="44">
        <v>1692</v>
      </c>
      <c r="F309" s="44">
        <v>1933</v>
      </c>
      <c r="G309" s="44">
        <v>2175</v>
      </c>
      <c r="H309" s="44">
        <v>2416</v>
      </c>
      <c r="I309" s="44">
        <v>2609</v>
      </c>
      <c r="J309" s="44">
        <v>2803</v>
      </c>
      <c r="K309" s="44">
        <v>2997</v>
      </c>
      <c r="L309" s="44">
        <v>3189</v>
      </c>
    </row>
    <row r="310" spans="1:12" x14ac:dyDescent="0.25">
      <c r="A310" s="40" t="s">
        <v>122</v>
      </c>
      <c r="B310" s="40">
        <v>100</v>
      </c>
      <c r="C310" s="45" t="s">
        <v>121</v>
      </c>
      <c r="D310" s="44">
        <v>126000</v>
      </c>
      <c r="E310" s="44">
        <v>1742</v>
      </c>
      <c r="F310" s="44">
        <v>1991</v>
      </c>
      <c r="G310" s="44">
        <v>2239</v>
      </c>
      <c r="H310" s="44">
        <v>2488</v>
      </c>
      <c r="I310" s="44">
        <v>2688</v>
      </c>
      <c r="J310" s="44">
        <v>2886</v>
      </c>
      <c r="K310" s="44">
        <v>3086</v>
      </c>
      <c r="L310" s="44">
        <v>3284</v>
      </c>
    </row>
    <row r="311" spans="1:12" x14ac:dyDescent="0.25">
      <c r="A311" s="40" t="s">
        <v>120</v>
      </c>
      <c r="B311" s="40">
        <v>100</v>
      </c>
      <c r="C311" s="45" t="s">
        <v>119</v>
      </c>
      <c r="D311" s="44">
        <v>68400</v>
      </c>
      <c r="E311" s="44">
        <v>1275</v>
      </c>
      <c r="F311" s="44">
        <v>1456</v>
      </c>
      <c r="G311" s="44">
        <v>1639</v>
      </c>
      <c r="H311" s="44">
        <v>1820</v>
      </c>
      <c r="I311" s="44">
        <v>1967</v>
      </c>
      <c r="J311" s="44">
        <v>2113</v>
      </c>
      <c r="K311" s="44">
        <v>2258</v>
      </c>
      <c r="L311" s="44">
        <v>2403</v>
      </c>
    </row>
    <row r="312" spans="1:12" x14ac:dyDescent="0.25">
      <c r="A312" s="40" t="s">
        <v>118</v>
      </c>
      <c r="B312" s="40">
        <v>100</v>
      </c>
      <c r="C312" s="45" t="s">
        <v>117</v>
      </c>
      <c r="D312" s="44">
        <v>126000</v>
      </c>
      <c r="E312" s="44">
        <v>1742</v>
      </c>
      <c r="F312" s="44">
        <v>1991</v>
      </c>
      <c r="G312" s="44">
        <v>2239</v>
      </c>
      <c r="H312" s="44">
        <v>2488</v>
      </c>
      <c r="I312" s="44">
        <v>2688</v>
      </c>
      <c r="J312" s="44">
        <v>2886</v>
      </c>
      <c r="K312" s="44">
        <v>3086</v>
      </c>
      <c r="L312" s="44">
        <v>3284</v>
      </c>
    </row>
    <row r="313" spans="1:12" x14ac:dyDescent="0.25">
      <c r="A313" s="40" t="s">
        <v>116</v>
      </c>
      <c r="B313" s="40">
        <v>100</v>
      </c>
      <c r="C313" s="45" t="s">
        <v>115</v>
      </c>
      <c r="D313" s="44">
        <v>61500</v>
      </c>
      <c r="E313" s="44">
        <v>1275</v>
      </c>
      <c r="F313" s="44">
        <v>1456</v>
      </c>
      <c r="G313" s="44">
        <v>1639</v>
      </c>
      <c r="H313" s="44">
        <v>1820</v>
      </c>
      <c r="I313" s="44">
        <v>1967</v>
      </c>
      <c r="J313" s="44">
        <v>2113</v>
      </c>
      <c r="K313" s="44">
        <v>2258</v>
      </c>
      <c r="L313" s="44">
        <v>2403</v>
      </c>
    </row>
    <row r="314" spans="1:12" x14ac:dyDescent="0.25">
      <c r="A314" s="40" t="s">
        <v>114</v>
      </c>
      <c r="B314" s="40">
        <v>100</v>
      </c>
      <c r="C314" s="45" t="s">
        <v>113</v>
      </c>
      <c r="D314" s="44">
        <v>104000</v>
      </c>
      <c r="E314" s="44">
        <v>1717</v>
      </c>
      <c r="F314" s="44">
        <v>1963</v>
      </c>
      <c r="G314" s="44">
        <v>2208</v>
      </c>
      <c r="H314" s="44">
        <v>2453</v>
      </c>
      <c r="I314" s="44">
        <v>2650</v>
      </c>
      <c r="J314" s="44">
        <v>2847</v>
      </c>
      <c r="K314" s="44">
        <v>3042</v>
      </c>
      <c r="L314" s="44">
        <v>3239</v>
      </c>
    </row>
    <row r="315" spans="1:12" x14ac:dyDescent="0.25">
      <c r="A315" s="40" t="s">
        <v>112</v>
      </c>
      <c r="B315" s="40">
        <v>100</v>
      </c>
      <c r="C315" s="45" t="s">
        <v>111</v>
      </c>
      <c r="D315" s="44">
        <v>104000</v>
      </c>
      <c r="E315" s="44">
        <v>1717</v>
      </c>
      <c r="F315" s="44">
        <v>1963</v>
      </c>
      <c r="G315" s="44">
        <v>2208</v>
      </c>
      <c r="H315" s="44">
        <v>2453</v>
      </c>
      <c r="I315" s="44">
        <v>2650</v>
      </c>
      <c r="J315" s="44">
        <v>2847</v>
      </c>
      <c r="K315" s="44">
        <v>3042</v>
      </c>
      <c r="L315" s="44">
        <v>3239</v>
      </c>
    </row>
    <row r="316" spans="1:12" x14ac:dyDescent="0.25">
      <c r="A316" s="40" t="s">
        <v>110</v>
      </c>
      <c r="B316" s="40">
        <v>100</v>
      </c>
      <c r="C316" s="45" t="s">
        <v>109</v>
      </c>
      <c r="D316" s="44">
        <v>78700</v>
      </c>
      <c r="E316" s="44">
        <v>1378</v>
      </c>
      <c r="F316" s="44">
        <v>1575</v>
      </c>
      <c r="G316" s="44">
        <v>1772</v>
      </c>
      <c r="H316" s="44">
        <v>1967</v>
      </c>
      <c r="I316" s="44">
        <v>2125</v>
      </c>
      <c r="J316" s="44">
        <v>2283</v>
      </c>
      <c r="K316" s="44">
        <v>2441</v>
      </c>
      <c r="L316" s="44">
        <v>2597</v>
      </c>
    </row>
    <row r="317" spans="1:12" x14ac:dyDescent="0.25">
      <c r="A317" s="40" t="s">
        <v>108</v>
      </c>
      <c r="B317" s="40">
        <v>100</v>
      </c>
      <c r="C317" s="45" t="s">
        <v>107</v>
      </c>
      <c r="D317" s="44">
        <v>126000</v>
      </c>
      <c r="E317" s="44">
        <v>1742</v>
      </c>
      <c r="F317" s="44">
        <v>1991</v>
      </c>
      <c r="G317" s="44">
        <v>2239</v>
      </c>
      <c r="H317" s="44">
        <v>2488</v>
      </c>
      <c r="I317" s="44">
        <v>2688</v>
      </c>
      <c r="J317" s="44">
        <v>2886</v>
      </c>
      <c r="K317" s="44">
        <v>3086</v>
      </c>
      <c r="L317" s="44">
        <v>3284</v>
      </c>
    </row>
    <row r="318" spans="1:12" x14ac:dyDescent="0.25">
      <c r="A318" s="40" t="s">
        <v>106</v>
      </c>
      <c r="B318" s="40">
        <v>100</v>
      </c>
      <c r="C318" s="45" t="s">
        <v>105</v>
      </c>
      <c r="D318" s="44">
        <v>126000</v>
      </c>
      <c r="E318" s="44">
        <v>1742</v>
      </c>
      <c r="F318" s="44">
        <v>1991</v>
      </c>
      <c r="G318" s="44">
        <v>2239</v>
      </c>
      <c r="H318" s="44">
        <v>2488</v>
      </c>
      <c r="I318" s="44">
        <v>2688</v>
      </c>
      <c r="J318" s="44">
        <v>2886</v>
      </c>
      <c r="K318" s="44">
        <v>3086</v>
      </c>
      <c r="L318" s="44">
        <v>3284</v>
      </c>
    </row>
    <row r="319" spans="1:12" x14ac:dyDescent="0.25">
      <c r="A319" s="40" t="s">
        <v>104</v>
      </c>
      <c r="B319" s="40">
        <v>100</v>
      </c>
      <c r="C319" s="45" t="s">
        <v>103</v>
      </c>
      <c r="D319" s="44">
        <v>104000</v>
      </c>
      <c r="E319" s="44">
        <v>1717</v>
      </c>
      <c r="F319" s="44">
        <v>1963</v>
      </c>
      <c r="G319" s="44">
        <v>2208</v>
      </c>
      <c r="H319" s="44">
        <v>2453</v>
      </c>
      <c r="I319" s="44">
        <v>2650</v>
      </c>
      <c r="J319" s="44">
        <v>2847</v>
      </c>
      <c r="K319" s="44">
        <v>3042</v>
      </c>
      <c r="L319" s="44">
        <v>3239</v>
      </c>
    </row>
    <row r="320" spans="1:12" x14ac:dyDescent="0.25">
      <c r="A320" s="40" t="s">
        <v>102</v>
      </c>
      <c r="B320" s="40">
        <v>100</v>
      </c>
      <c r="C320" s="45" t="s">
        <v>101</v>
      </c>
      <c r="D320" s="44">
        <v>54800</v>
      </c>
      <c r="E320" s="44">
        <v>1275</v>
      </c>
      <c r="F320" s="44">
        <v>1456</v>
      </c>
      <c r="G320" s="44">
        <v>1639</v>
      </c>
      <c r="H320" s="44">
        <v>1820</v>
      </c>
      <c r="I320" s="44">
        <v>1967</v>
      </c>
      <c r="J320" s="44">
        <v>2113</v>
      </c>
      <c r="K320" s="44">
        <v>2258</v>
      </c>
      <c r="L320" s="44">
        <v>2403</v>
      </c>
    </row>
    <row r="321" spans="1:12" x14ac:dyDescent="0.25">
      <c r="A321" s="40" t="s">
        <v>100</v>
      </c>
      <c r="B321" s="40">
        <v>100</v>
      </c>
      <c r="C321" s="45" t="s">
        <v>99</v>
      </c>
      <c r="D321" s="44">
        <v>103600</v>
      </c>
      <c r="E321" s="44">
        <v>1717</v>
      </c>
      <c r="F321" s="44">
        <v>1963</v>
      </c>
      <c r="G321" s="44">
        <v>2208</v>
      </c>
      <c r="H321" s="44">
        <v>2453</v>
      </c>
      <c r="I321" s="44">
        <v>2650</v>
      </c>
      <c r="J321" s="44">
        <v>2847</v>
      </c>
      <c r="K321" s="44">
        <v>3042</v>
      </c>
      <c r="L321" s="44">
        <v>3239</v>
      </c>
    </row>
    <row r="322" spans="1:12" x14ac:dyDescent="0.25">
      <c r="A322" s="40" t="s">
        <v>98</v>
      </c>
      <c r="B322" s="40">
        <v>100</v>
      </c>
      <c r="C322" s="45" t="s">
        <v>97</v>
      </c>
      <c r="D322" s="46">
        <v>104500</v>
      </c>
      <c r="E322" s="46">
        <v>1717</v>
      </c>
      <c r="F322" s="46">
        <v>1963</v>
      </c>
      <c r="G322" s="46">
        <v>2208</v>
      </c>
      <c r="H322" s="46">
        <v>2453</v>
      </c>
      <c r="I322" s="46">
        <v>2650</v>
      </c>
      <c r="J322" s="46">
        <v>2845</v>
      </c>
      <c r="K322" s="46">
        <v>3042</v>
      </c>
      <c r="L322" s="46">
        <v>3238</v>
      </c>
    </row>
    <row r="323" spans="1:12" x14ac:dyDescent="0.25">
      <c r="A323" s="40" t="s">
        <v>96</v>
      </c>
      <c r="B323" s="40">
        <v>100</v>
      </c>
      <c r="C323" s="45" t="s">
        <v>95</v>
      </c>
      <c r="D323" s="44">
        <v>85900</v>
      </c>
      <c r="E323" s="44">
        <v>1503</v>
      </c>
      <c r="F323" s="44">
        <v>1719</v>
      </c>
      <c r="G323" s="44">
        <v>1933</v>
      </c>
      <c r="H323" s="44">
        <v>2147</v>
      </c>
      <c r="I323" s="44">
        <v>2319</v>
      </c>
      <c r="J323" s="44">
        <v>2491</v>
      </c>
      <c r="K323" s="44">
        <v>2663</v>
      </c>
      <c r="L323" s="44">
        <v>2834</v>
      </c>
    </row>
    <row r="324" spans="1:12" x14ac:dyDescent="0.25">
      <c r="A324" s="40" t="s">
        <v>94</v>
      </c>
      <c r="B324" s="40">
        <v>100</v>
      </c>
      <c r="C324" s="45" t="s">
        <v>93</v>
      </c>
      <c r="D324" s="44">
        <v>79800</v>
      </c>
      <c r="E324" s="44">
        <v>1397</v>
      </c>
      <c r="F324" s="44">
        <v>1597</v>
      </c>
      <c r="G324" s="44">
        <v>1797</v>
      </c>
      <c r="H324" s="44">
        <v>1995</v>
      </c>
      <c r="I324" s="44">
        <v>2156</v>
      </c>
      <c r="J324" s="44">
        <v>2316</v>
      </c>
      <c r="K324" s="44">
        <v>2475</v>
      </c>
      <c r="L324" s="44">
        <v>2634</v>
      </c>
    </row>
    <row r="325" spans="1:12" x14ac:dyDescent="0.25">
      <c r="A325" s="40" t="s">
        <v>92</v>
      </c>
      <c r="B325" s="40">
        <v>100</v>
      </c>
      <c r="C325" s="45" t="s">
        <v>91</v>
      </c>
      <c r="D325" s="44">
        <v>67500</v>
      </c>
      <c r="E325" s="44">
        <v>1275</v>
      </c>
      <c r="F325" s="44">
        <v>1456</v>
      </c>
      <c r="G325" s="44">
        <v>1639</v>
      </c>
      <c r="H325" s="44">
        <v>1820</v>
      </c>
      <c r="I325" s="44">
        <v>1967</v>
      </c>
      <c r="J325" s="44">
        <v>2113</v>
      </c>
      <c r="K325" s="44">
        <v>2258</v>
      </c>
      <c r="L325" s="44">
        <v>2403</v>
      </c>
    </row>
    <row r="326" spans="1:12" x14ac:dyDescent="0.25">
      <c r="A326" s="40" t="s">
        <v>90</v>
      </c>
      <c r="B326" s="40">
        <v>100</v>
      </c>
      <c r="C326" s="45" t="s">
        <v>89</v>
      </c>
      <c r="D326" s="44">
        <v>76000</v>
      </c>
      <c r="E326" s="44">
        <v>1331</v>
      </c>
      <c r="F326" s="44">
        <v>1520</v>
      </c>
      <c r="G326" s="44">
        <v>1711</v>
      </c>
      <c r="H326" s="44">
        <v>1900</v>
      </c>
      <c r="I326" s="44">
        <v>2053</v>
      </c>
      <c r="J326" s="44">
        <v>2205</v>
      </c>
      <c r="K326" s="44">
        <v>2356</v>
      </c>
      <c r="L326" s="44">
        <v>2509</v>
      </c>
    </row>
    <row r="327" spans="1:12" x14ac:dyDescent="0.25">
      <c r="C327" s="43"/>
      <c r="D327" s="42"/>
      <c r="E327" s="42"/>
      <c r="F327" s="42"/>
      <c r="G327" s="42"/>
      <c r="H327" s="4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59F8C-87B7-49EE-8180-B0DF106A7EEC}">
  <dimension ref="A1:L327"/>
  <sheetViews>
    <sheetView workbookViewId="0">
      <selection activeCell="H40" sqref="H40"/>
    </sheetView>
  </sheetViews>
  <sheetFormatPr defaultColWidth="23.140625" defaultRowHeight="15.75" x14ac:dyDescent="0.25"/>
  <cols>
    <col min="1" max="1" width="19" style="58" bestFit="1" customWidth="1"/>
    <col min="2" max="2" width="6.28515625" style="58" bestFit="1" customWidth="1"/>
    <col min="3" max="3" width="14.85546875" style="58" bestFit="1" customWidth="1"/>
    <col min="4" max="4" width="27.28515625" style="58" bestFit="1" customWidth="1"/>
    <col min="5" max="8" width="8.42578125" style="58" bestFit="1" customWidth="1"/>
    <col min="9" max="12" width="9.5703125" style="58" bestFit="1" customWidth="1"/>
    <col min="13" max="16384" width="23.140625" style="58"/>
  </cols>
  <sheetData>
    <row r="1" spans="1:12" x14ac:dyDescent="0.25">
      <c r="A1" s="58" t="s">
        <v>442</v>
      </c>
      <c r="B1" s="83" t="s">
        <v>441</v>
      </c>
      <c r="C1" s="84" t="s">
        <v>440</v>
      </c>
      <c r="D1" s="85" t="s">
        <v>3461</v>
      </c>
      <c r="E1" s="86">
        <v>1</v>
      </c>
      <c r="F1" s="86">
        <v>2</v>
      </c>
      <c r="G1" s="86">
        <v>3</v>
      </c>
      <c r="H1" s="86">
        <v>4</v>
      </c>
      <c r="I1" s="86">
        <v>5</v>
      </c>
      <c r="J1" s="86">
        <v>6</v>
      </c>
      <c r="K1" s="86">
        <v>7</v>
      </c>
      <c r="L1" s="86">
        <v>8</v>
      </c>
    </row>
    <row r="2" spans="1:12" x14ac:dyDescent="0.25">
      <c r="A2" s="58" t="s">
        <v>438</v>
      </c>
      <c r="B2" s="58">
        <v>30</v>
      </c>
      <c r="C2" s="87" t="s">
        <v>137</v>
      </c>
      <c r="D2" s="88">
        <v>61900</v>
      </c>
      <c r="E2" s="88">
        <v>15300</v>
      </c>
      <c r="F2" s="88">
        <v>17490</v>
      </c>
      <c r="G2" s="88">
        <v>19680</v>
      </c>
      <c r="H2" s="88">
        <v>21840</v>
      </c>
      <c r="I2" s="88">
        <v>23610</v>
      </c>
      <c r="J2" s="88">
        <v>25350</v>
      </c>
      <c r="K2" s="88">
        <v>27090</v>
      </c>
      <c r="L2" s="88">
        <v>28830</v>
      </c>
    </row>
    <row r="3" spans="1:12" x14ac:dyDescent="0.25">
      <c r="A3" s="58" t="s">
        <v>437</v>
      </c>
      <c r="B3" s="58">
        <v>30</v>
      </c>
      <c r="C3" s="87" t="s">
        <v>135</v>
      </c>
      <c r="D3" s="88">
        <v>104000</v>
      </c>
      <c r="E3" s="88">
        <v>21840</v>
      </c>
      <c r="F3" s="88">
        <v>24960</v>
      </c>
      <c r="G3" s="88">
        <v>28080</v>
      </c>
      <c r="H3" s="88">
        <v>31200</v>
      </c>
      <c r="I3" s="88">
        <v>33720</v>
      </c>
      <c r="J3" s="88">
        <v>36210</v>
      </c>
      <c r="K3" s="88">
        <v>38700</v>
      </c>
      <c r="L3" s="88">
        <v>41190</v>
      </c>
    </row>
    <row r="4" spans="1:12" x14ac:dyDescent="0.25">
      <c r="A4" s="58" t="s">
        <v>436</v>
      </c>
      <c r="B4" s="58">
        <v>30</v>
      </c>
      <c r="C4" s="87" t="s">
        <v>133</v>
      </c>
      <c r="D4" s="88">
        <v>104000</v>
      </c>
      <c r="E4" s="88">
        <v>21840</v>
      </c>
      <c r="F4" s="88">
        <v>24960</v>
      </c>
      <c r="G4" s="88">
        <v>28080</v>
      </c>
      <c r="H4" s="88">
        <v>31200</v>
      </c>
      <c r="I4" s="88">
        <v>33720</v>
      </c>
      <c r="J4" s="88">
        <v>36210</v>
      </c>
      <c r="K4" s="88">
        <v>38700</v>
      </c>
      <c r="L4" s="88">
        <v>41190</v>
      </c>
    </row>
    <row r="5" spans="1:12" x14ac:dyDescent="0.25">
      <c r="A5" s="58" t="s">
        <v>435</v>
      </c>
      <c r="B5" s="58">
        <v>30</v>
      </c>
      <c r="C5" s="87" t="s">
        <v>131</v>
      </c>
      <c r="D5" s="88">
        <v>104000</v>
      </c>
      <c r="E5" s="88">
        <v>21840</v>
      </c>
      <c r="F5" s="88">
        <v>24960</v>
      </c>
      <c r="G5" s="88">
        <v>28080</v>
      </c>
      <c r="H5" s="88">
        <v>31200</v>
      </c>
      <c r="I5" s="88">
        <v>33720</v>
      </c>
      <c r="J5" s="88">
        <v>36210</v>
      </c>
      <c r="K5" s="88">
        <v>38700</v>
      </c>
      <c r="L5" s="88">
        <v>41190</v>
      </c>
    </row>
    <row r="6" spans="1:12" x14ac:dyDescent="0.25">
      <c r="A6" s="58" t="s">
        <v>434</v>
      </c>
      <c r="B6" s="58">
        <v>30</v>
      </c>
      <c r="C6" s="87" t="s">
        <v>129</v>
      </c>
      <c r="D6" s="88">
        <v>126000</v>
      </c>
      <c r="E6" s="88">
        <v>26460</v>
      </c>
      <c r="F6" s="88">
        <v>30240</v>
      </c>
      <c r="G6" s="88">
        <v>34020</v>
      </c>
      <c r="H6" s="88">
        <v>37800</v>
      </c>
      <c r="I6" s="88">
        <v>40830</v>
      </c>
      <c r="J6" s="88">
        <v>43860</v>
      </c>
      <c r="K6" s="88">
        <v>46890</v>
      </c>
      <c r="L6" s="88">
        <v>49920</v>
      </c>
    </row>
    <row r="7" spans="1:12" x14ac:dyDescent="0.25">
      <c r="A7" s="58" t="s">
        <v>433</v>
      </c>
      <c r="B7" s="58">
        <v>30</v>
      </c>
      <c r="C7" s="87" t="s">
        <v>127</v>
      </c>
      <c r="D7" s="88">
        <v>67500</v>
      </c>
      <c r="E7" s="88">
        <v>15300</v>
      </c>
      <c r="F7" s="88">
        <v>17490</v>
      </c>
      <c r="G7" s="88">
        <v>19680</v>
      </c>
      <c r="H7" s="88">
        <v>21840</v>
      </c>
      <c r="I7" s="88">
        <v>23610</v>
      </c>
      <c r="J7" s="88">
        <v>25350</v>
      </c>
      <c r="K7" s="88">
        <v>27090</v>
      </c>
      <c r="L7" s="88">
        <v>28830</v>
      </c>
    </row>
    <row r="8" spans="1:12" x14ac:dyDescent="0.25">
      <c r="A8" s="58" t="s">
        <v>432</v>
      </c>
      <c r="B8" s="58">
        <v>30</v>
      </c>
      <c r="C8" s="87" t="s">
        <v>125</v>
      </c>
      <c r="D8" s="88">
        <v>104000</v>
      </c>
      <c r="E8" s="88">
        <v>21840</v>
      </c>
      <c r="F8" s="88">
        <v>24960</v>
      </c>
      <c r="G8" s="88">
        <v>28080</v>
      </c>
      <c r="H8" s="88">
        <v>31200</v>
      </c>
      <c r="I8" s="88">
        <v>33720</v>
      </c>
      <c r="J8" s="88">
        <v>36210</v>
      </c>
      <c r="K8" s="88">
        <v>38700</v>
      </c>
      <c r="L8" s="88">
        <v>41190</v>
      </c>
    </row>
    <row r="9" spans="1:12" x14ac:dyDescent="0.25">
      <c r="A9" s="58" t="s">
        <v>431</v>
      </c>
      <c r="B9" s="58">
        <v>30</v>
      </c>
      <c r="C9" s="87" t="s">
        <v>123</v>
      </c>
      <c r="D9" s="88">
        <v>96600</v>
      </c>
      <c r="E9" s="88">
        <v>20310</v>
      </c>
      <c r="F9" s="88">
        <v>23190</v>
      </c>
      <c r="G9" s="88">
        <v>26100</v>
      </c>
      <c r="H9" s="88">
        <v>28980</v>
      </c>
      <c r="I9" s="88">
        <v>31320</v>
      </c>
      <c r="J9" s="88">
        <v>33630</v>
      </c>
      <c r="K9" s="88">
        <v>35940</v>
      </c>
      <c r="L9" s="88">
        <v>38280</v>
      </c>
    </row>
    <row r="10" spans="1:12" x14ac:dyDescent="0.25">
      <c r="A10" s="58" t="s">
        <v>430</v>
      </c>
      <c r="B10" s="58">
        <v>30</v>
      </c>
      <c r="C10" s="87" t="s">
        <v>121</v>
      </c>
      <c r="D10" s="88">
        <v>126000</v>
      </c>
      <c r="E10" s="88">
        <v>26460</v>
      </c>
      <c r="F10" s="88">
        <v>30240</v>
      </c>
      <c r="G10" s="88">
        <v>34020</v>
      </c>
      <c r="H10" s="88">
        <v>37800</v>
      </c>
      <c r="I10" s="88">
        <v>40830</v>
      </c>
      <c r="J10" s="88">
        <v>43860</v>
      </c>
      <c r="K10" s="88">
        <v>46890</v>
      </c>
      <c r="L10" s="88">
        <v>49920</v>
      </c>
    </row>
    <row r="11" spans="1:12" x14ac:dyDescent="0.25">
      <c r="A11" s="58" t="s">
        <v>429</v>
      </c>
      <c r="B11" s="58">
        <v>30</v>
      </c>
      <c r="C11" s="87" t="s">
        <v>119</v>
      </c>
      <c r="D11" s="88">
        <v>68400</v>
      </c>
      <c r="E11" s="88">
        <v>15300</v>
      </c>
      <c r="F11" s="88">
        <v>17490</v>
      </c>
      <c r="G11" s="88">
        <v>19680</v>
      </c>
      <c r="H11" s="88">
        <v>21840</v>
      </c>
      <c r="I11" s="88">
        <v>23610</v>
      </c>
      <c r="J11" s="88">
        <v>25350</v>
      </c>
      <c r="K11" s="88">
        <v>27090</v>
      </c>
      <c r="L11" s="88">
        <v>28830</v>
      </c>
    </row>
    <row r="12" spans="1:12" x14ac:dyDescent="0.25">
      <c r="A12" s="58" t="s">
        <v>428</v>
      </c>
      <c r="B12" s="58">
        <v>30</v>
      </c>
      <c r="C12" s="87" t="s">
        <v>117</v>
      </c>
      <c r="D12" s="88">
        <v>126000</v>
      </c>
      <c r="E12" s="88">
        <v>26460</v>
      </c>
      <c r="F12" s="88">
        <v>30240</v>
      </c>
      <c r="G12" s="88">
        <v>34020</v>
      </c>
      <c r="H12" s="88">
        <v>37800</v>
      </c>
      <c r="I12" s="88">
        <v>40830</v>
      </c>
      <c r="J12" s="88">
        <v>43860</v>
      </c>
      <c r="K12" s="88">
        <v>46890</v>
      </c>
      <c r="L12" s="88">
        <v>49920</v>
      </c>
    </row>
    <row r="13" spans="1:12" x14ac:dyDescent="0.25">
      <c r="A13" s="58" t="s">
        <v>427</v>
      </c>
      <c r="B13" s="58">
        <v>30</v>
      </c>
      <c r="C13" s="87" t="s">
        <v>115</v>
      </c>
      <c r="D13" s="88">
        <v>61500</v>
      </c>
      <c r="E13" s="88">
        <v>15300</v>
      </c>
      <c r="F13" s="88">
        <v>17490</v>
      </c>
      <c r="G13" s="88">
        <v>19680</v>
      </c>
      <c r="H13" s="88">
        <v>21840</v>
      </c>
      <c r="I13" s="88">
        <v>23610</v>
      </c>
      <c r="J13" s="88">
        <v>25350</v>
      </c>
      <c r="K13" s="88">
        <v>27090</v>
      </c>
      <c r="L13" s="88">
        <v>28830</v>
      </c>
    </row>
    <row r="14" spans="1:12" x14ac:dyDescent="0.25">
      <c r="A14" s="58" t="s">
        <v>426</v>
      </c>
      <c r="B14" s="58">
        <v>30</v>
      </c>
      <c r="C14" s="87" t="s">
        <v>113</v>
      </c>
      <c r="D14" s="88">
        <v>104000</v>
      </c>
      <c r="E14" s="88">
        <v>21840</v>
      </c>
      <c r="F14" s="88">
        <v>24960</v>
      </c>
      <c r="G14" s="88">
        <v>28080</v>
      </c>
      <c r="H14" s="88">
        <v>31200</v>
      </c>
      <c r="I14" s="88">
        <v>33720</v>
      </c>
      <c r="J14" s="88">
        <v>36210</v>
      </c>
      <c r="K14" s="88">
        <v>38700</v>
      </c>
      <c r="L14" s="88">
        <v>41190</v>
      </c>
    </row>
    <row r="15" spans="1:12" x14ac:dyDescent="0.25">
      <c r="A15" s="58" t="s">
        <v>425</v>
      </c>
      <c r="B15" s="58">
        <v>30</v>
      </c>
      <c r="C15" s="87" t="s">
        <v>111</v>
      </c>
      <c r="D15" s="88">
        <v>104000</v>
      </c>
      <c r="E15" s="88">
        <v>21840</v>
      </c>
      <c r="F15" s="88">
        <v>24960</v>
      </c>
      <c r="G15" s="88">
        <v>28080</v>
      </c>
      <c r="H15" s="88">
        <v>31200</v>
      </c>
      <c r="I15" s="88">
        <v>33720</v>
      </c>
      <c r="J15" s="88">
        <v>36210</v>
      </c>
      <c r="K15" s="88">
        <v>38700</v>
      </c>
      <c r="L15" s="88">
        <v>41190</v>
      </c>
    </row>
    <row r="16" spans="1:12" x14ac:dyDescent="0.25">
      <c r="A16" s="58" t="s">
        <v>424</v>
      </c>
      <c r="B16" s="58">
        <v>30</v>
      </c>
      <c r="C16" s="87" t="s">
        <v>109</v>
      </c>
      <c r="D16" s="88">
        <v>78700</v>
      </c>
      <c r="E16" s="88">
        <v>16530</v>
      </c>
      <c r="F16" s="88">
        <v>18900</v>
      </c>
      <c r="G16" s="88">
        <v>21270</v>
      </c>
      <c r="H16" s="88">
        <v>23610</v>
      </c>
      <c r="I16" s="88">
        <v>25500</v>
      </c>
      <c r="J16" s="88">
        <v>27390</v>
      </c>
      <c r="K16" s="88">
        <v>29280</v>
      </c>
      <c r="L16" s="88">
        <v>31170</v>
      </c>
    </row>
    <row r="17" spans="1:12" x14ac:dyDescent="0.25">
      <c r="A17" s="58" t="s">
        <v>423</v>
      </c>
      <c r="B17" s="58">
        <v>30</v>
      </c>
      <c r="C17" s="87" t="s">
        <v>107</v>
      </c>
      <c r="D17" s="88">
        <v>126000</v>
      </c>
      <c r="E17" s="88">
        <v>26460</v>
      </c>
      <c r="F17" s="88">
        <v>30240</v>
      </c>
      <c r="G17" s="88">
        <v>34020</v>
      </c>
      <c r="H17" s="88">
        <v>37800</v>
      </c>
      <c r="I17" s="88">
        <v>40830</v>
      </c>
      <c r="J17" s="88">
        <v>43860</v>
      </c>
      <c r="K17" s="88">
        <v>46890</v>
      </c>
      <c r="L17" s="88">
        <v>49920</v>
      </c>
    </row>
    <row r="18" spans="1:12" x14ac:dyDescent="0.25">
      <c r="A18" s="58" t="s">
        <v>422</v>
      </c>
      <c r="B18" s="58">
        <v>30</v>
      </c>
      <c r="C18" s="87" t="s">
        <v>105</v>
      </c>
      <c r="D18" s="88">
        <v>126000</v>
      </c>
      <c r="E18" s="88">
        <v>26460</v>
      </c>
      <c r="F18" s="88">
        <v>30240</v>
      </c>
      <c r="G18" s="88">
        <v>34020</v>
      </c>
      <c r="H18" s="88">
        <v>37800</v>
      </c>
      <c r="I18" s="88">
        <v>40830</v>
      </c>
      <c r="J18" s="88">
        <v>43860</v>
      </c>
      <c r="K18" s="88">
        <v>46890</v>
      </c>
      <c r="L18" s="88">
        <v>49920</v>
      </c>
    </row>
    <row r="19" spans="1:12" x14ac:dyDescent="0.25">
      <c r="A19" s="58" t="s">
        <v>421</v>
      </c>
      <c r="B19" s="58">
        <v>30</v>
      </c>
      <c r="C19" s="87" t="s">
        <v>103</v>
      </c>
      <c r="D19" s="88">
        <v>104000</v>
      </c>
      <c r="E19" s="88">
        <v>21840</v>
      </c>
      <c r="F19" s="88">
        <v>24960</v>
      </c>
      <c r="G19" s="88">
        <v>28080</v>
      </c>
      <c r="H19" s="88">
        <v>31200</v>
      </c>
      <c r="I19" s="88">
        <v>33720</v>
      </c>
      <c r="J19" s="88">
        <v>36210</v>
      </c>
      <c r="K19" s="88">
        <v>38700</v>
      </c>
      <c r="L19" s="88">
        <v>41190</v>
      </c>
    </row>
    <row r="20" spans="1:12" x14ac:dyDescent="0.25">
      <c r="A20" s="58" t="s">
        <v>420</v>
      </c>
      <c r="B20" s="58">
        <v>30</v>
      </c>
      <c r="C20" s="87" t="s">
        <v>101</v>
      </c>
      <c r="D20" s="88">
        <v>54800</v>
      </c>
      <c r="E20" s="88">
        <v>15300</v>
      </c>
      <c r="F20" s="88">
        <v>17490</v>
      </c>
      <c r="G20" s="88">
        <v>19680</v>
      </c>
      <c r="H20" s="88">
        <v>21840</v>
      </c>
      <c r="I20" s="88">
        <v>23610</v>
      </c>
      <c r="J20" s="88">
        <v>25350</v>
      </c>
      <c r="K20" s="88">
        <v>27090</v>
      </c>
      <c r="L20" s="88">
        <v>28830</v>
      </c>
    </row>
    <row r="21" spans="1:12" x14ac:dyDescent="0.25">
      <c r="A21" s="58" t="s">
        <v>419</v>
      </c>
      <c r="B21" s="58">
        <v>30</v>
      </c>
      <c r="C21" s="87" t="s">
        <v>99</v>
      </c>
      <c r="D21" s="88">
        <v>103600</v>
      </c>
      <c r="E21" s="88">
        <v>21780</v>
      </c>
      <c r="F21" s="88">
        <v>24870</v>
      </c>
      <c r="G21" s="88">
        <v>27990</v>
      </c>
      <c r="H21" s="88">
        <v>31080</v>
      </c>
      <c r="I21" s="88">
        <v>33570</v>
      </c>
      <c r="J21" s="88">
        <v>36060</v>
      </c>
      <c r="K21" s="88">
        <v>38550</v>
      </c>
      <c r="L21" s="88">
        <v>41040</v>
      </c>
    </row>
    <row r="22" spans="1:12" x14ac:dyDescent="0.25">
      <c r="A22" s="58" t="s">
        <v>418</v>
      </c>
      <c r="B22" s="58">
        <v>30</v>
      </c>
      <c r="C22" s="87" t="s">
        <v>97</v>
      </c>
      <c r="D22" s="89">
        <v>104500</v>
      </c>
      <c r="E22" s="89">
        <v>21960</v>
      </c>
      <c r="F22" s="89">
        <v>25080</v>
      </c>
      <c r="G22" s="89">
        <v>28230</v>
      </c>
      <c r="H22" s="89">
        <v>31350</v>
      </c>
      <c r="I22" s="89">
        <v>33870</v>
      </c>
      <c r="J22" s="89">
        <v>36360</v>
      </c>
      <c r="K22" s="89">
        <v>38880</v>
      </c>
      <c r="L22" s="89">
        <v>41370</v>
      </c>
    </row>
    <row r="23" spans="1:12" x14ac:dyDescent="0.25">
      <c r="A23" s="58" t="s">
        <v>417</v>
      </c>
      <c r="B23" s="58">
        <v>30</v>
      </c>
      <c r="C23" s="87" t="s">
        <v>95</v>
      </c>
      <c r="D23" s="88">
        <v>85900</v>
      </c>
      <c r="E23" s="88">
        <v>18060</v>
      </c>
      <c r="F23" s="88">
        <v>20640</v>
      </c>
      <c r="G23" s="88">
        <v>23220</v>
      </c>
      <c r="H23" s="88">
        <v>25770</v>
      </c>
      <c r="I23" s="88">
        <v>27840</v>
      </c>
      <c r="J23" s="88">
        <v>29910</v>
      </c>
      <c r="K23" s="88">
        <v>31980</v>
      </c>
      <c r="L23" s="88">
        <v>34020</v>
      </c>
    </row>
    <row r="24" spans="1:12" x14ac:dyDescent="0.25">
      <c r="A24" s="58" t="s">
        <v>416</v>
      </c>
      <c r="B24" s="58">
        <v>30</v>
      </c>
      <c r="C24" s="87" t="s">
        <v>93</v>
      </c>
      <c r="D24" s="88">
        <v>79800</v>
      </c>
      <c r="E24" s="88">
        <v>16770</v>
      </c>
      <c r="F24" s="88">
        <v>19170</v>
      </c>
      <c r="G24" s="88">
        <v>21570</v>
      </c>
      <c r="H24" s="88">
        <v>23940</v>
      </c>
      <c r="I24" s="88">
        <v>25860</v>
      </c>
      <c r="J24" s="88">
        <v>27780</v>
      </c>
      <c r="K24" s="88">
        <v>29700</v>
      </c>
      <c r="L24" s="88">
        <v>31620</v>
      </c>
    </row>
    <row r="25" spans="1:12" x14ac:dyDescent="0.25">
      <c r="A25" s="58" t="s">
        <v>415</v>
      </c>
      <c r="B25" s="58">
        <v>30</v>
      </c>
      <c r="C25" s="87" t="s">
        <v>91</v>
      </c>
      <c r="D25" s="88">
        <v>67500</v>
      </c>
      <c r="E25" s="88">
        <v>15300</v>
      </c>
      <c r="F25" s="88">
        <v>17490</v>
      </c>
      <c r="G25" s="88">
        <v>19680</v>
      </c>
      <c r="H25" s="88">
        <v>21840</v>
      </c>
      <c r="I25" s="88">
        <v>23610</v>
      </c>
      <c r="J25" s="88">
        <v>25350</v>
      </c>
      <c r="K25" s="88">
        <v>27090</v>
      </c>
      <c r="L25" s="88">
        <v>28830</v>
      </c>
    </row>
    <row r="26" spans="1:12" x14ac:dyDescent="0.25">
      <c r="A26" s="58" t="s">
        <v>414</v>
      </c>
      <c r="B26" s="58">
        <v>30</v>
      </c>
      <c r="C26" s="87" t="s">
        <v>89</v>
      </c>
      <c r="D26" s="88">
        <v>76000</v>
      </c>
      <c r="E26" s="88">
        <v>15960</v>
      </c>
      <c r="F26" s="88">
        <v>18240</v>
      </c>
      <c r="G26" s="88">
        <v>20520</v>
      </c>
      <c r="H26" s="88">
        <v>22800</v>
      </c>
      <c r="I26" s="88">
        <v>24630</v>
      </c>
      <c r="J26" s="88">
        <v>26460</v>
      </c>
      <c r="K26" s="88">
        <v>28290</v>
      </c>
      <c r="L26" s="88">
        <v>30120</v>
      </c>
    </row>
    <row r="27" spans="1:12" x14ac:dyDescent="0.25">
      <c r="A27" s="58" t="s">
        <v>413</v>
      </c>
      <c r="B27" s="58">
        <v>40</v>
      </c>
      <c r="C27" s="87" t="s">
        <v>137</v>
      </c>
      <c r="D27" s="88">
        <v>61900</v>
      </c>
      <c r="E27" s="88">
        <v>20400</v>
      </c>
      <c r="F27" s="88">
        <v>23320</v>
      </c>
      <c r="G27" s="88">
        <v>26240</v>
      </c>
      <c r="H27" s="88">
        <v>29120</v>
      </c>
      <c r="I27" s="88">
        <v>31480</v>
      </c>
      <c r="J27" s="88">
        <v>33800</v>
      </c>
      <c r="K27" s="88">
        <v>36120</v>
      </c>
      <c r="L27" s="88">
        <v>38440</v>
      </c>
    </row>
    <row r="28" spans="1:12" x14ac:dyDescent="0.25">
      <c r="A28" s="58" t="s">
        <v>412</v>
      </c>
      <c r="B28" s="58">
        <v>40</v>
      </c>
      <c r="C28" s="87" t="s">
        <v>135</v>
      </c>
      <c r="D28" s="88">
        <v>104000</v>
      </c>
      <c r="E28" s="88">
        <v>29120</v>
      </c>
      <c r="F28" s="88">
        <v>33280</v>
      </c>
      <c r="G28" s="88">
        <v>37440</v>
      </c>
      <c r="H28" s="88">
        <v>41600</v>
      </c>
      <c r="I28" s="88">
        <v>44960</v>
      </c>
      <c r="J28" s="88">
        <v>48280</v>
      </c>
      <c r="K28" s="88">
        <v>51600</v>
      </c>
      <c r="L28" s="88">
        <v>54920</v>
      </c>
    </row>
    <row r="29" spans="1:12" x14ac:dyDescent="0.25">
      <c r="A29" s="58" t="s">
        <v>411</v>
      </c>
      <c r="B29" s="58">
        <v>40</v>
      </c>
      <c r="C29" s="87" t="s">
        <v>133</v>
      </c>
      <c r="D29" s="88">
        <v>104000</v>
      </c>
      <c r="E29" s="88">
        <v>29120</v>
      </c>
      <c r="F29" s="88">
        <v>33280</v>
      </c>
      <c r="G29" s="88">
        <v>37440</v>
      </c>
      <c r="H29" s="88">
        <v>41600</v>
      </c>
      <c r="I29" s="88">
        <v>44960</v>
      </c>
      <c r="J29" s="88">
        <v>48280</v>
      </c>
      <c r="K29" s="88">
        <v>51600</v>
      </c>
      <c r="L29" s="88">
        <v>54920</v>
      </c>
    </row>
    <row r="30" spans="1:12" x14ac:dyDescent="0.25">
      <c r="A30" s="58" t="s">
        <v>410</v>
      </c>
      <c r="B30" s="58">
        <v>40</v>
      </c>
      <c r="C30" s="87" t="s">
        <v>131</v>
      </c>
      <c r="D30" s="88">
        <v>104000</v>
      </c>
      <c r="E30" s="88">
        <v>29120</v>
      </c>
      <c r="F30" s="88">
        <v>33280</v>
      </c>
      <c r="G30" s="90">
        <v>37440</v>
      </c>
      <c r="H30" s="88">
        <v>41600</v>
      </c>
      <c r="I30" s="88">
        <v>44960</v>
      </c>
      <c r="J30" s="88">
        <v>48280</v>
      </c>
      <c r="K30" s="88">
        <v>51600</v>
      </c>
      <c r="L30" s="88">
        <v>54920</v>
      </c>
    </row>
    <row r="31" spans="1:12" x14ac:dyDescent="0.25">
      <c r="A31" s="58" t="s">
        <v>409</v>
      </c>
      <c r="B31" s="58">
        <v>40</v>
      </c>
      <c r="C31" s="87" t="s">
        <v>129</v>
      </c>
      <c r="D31" s="88">
        <v>126000</v>
      </c>
      <c r="E31" s="88">
        <v>35280</v>
      </c>
      <c r="F31" s="88">
        <v>40320</v>
      </c>
      <c r="G31" s="88">
        <v>45360</v>
      </c>
      <c r="H31" s="88">
        <v>50400</v>
      </c>
      <c r="I31" s="88">
        <v>54440</v>
      </c>
      <c r="J31" s="88">
        <v>58480</v>
      </c>
      <c r="K31" s="88">
        <v>62520</v>
      </c>
      <c r="L31" s="88">
        <v>66560</v>
      </c>
    </row>
    <row r="32" spans="1:12" x14ac:dyDescent="0.25">
      <c r="A32" s="58" t="s">
        <v>408</v>
      </c>
      <c r="B32" s="58">
        <v>40</v>
      </c>
      <c r="C32" s="87" t="s">
        <v>127</v>
      </c>
      <c r="D32" s="88">
        <v>67500</v>
      </c>
      <c r="E32" s="88">
        <v>20400</v>
      </c>
      <c r="F32" s="88">
        <v>23320</v>
      </c>
      <c r="G32" s="88">
        <v>26240</v>
      </c>
      <c r="H32" s="88">
        <v>29120</v>
      </c>
      <c r="I32" s="88">
        <v>31480</v>
      </c>
      <c r="J32" s="88">
        <v>33800</v>
      </c>
      <c r="K32" s="88">
        <v>36120</v>
      </c>
      <c r="L32" s="88">
        <v>38440</v>
      </c>
    </row>
    <row r="33" spans="1:12" x14ac:dyDescent="0.25">
      <c r="A33" s="58" t="s">
        <v>407</v>
      </c>
      <c r="B33" s="58">
        <v>40</v>
      </c>
      <c r="C33" s="87" t="s">
        <v>125</v>
      </c>
      <c r="D33" s="88">
        <v>104000</v>
      </c>
      <c r="E33" s="88">
        <v>29120</v>
      </c>
      <c r="F33" s="88">
        <v>33280</v>
      </c>
      <c r="G33" s="88">
        <v>37440</v>
      </c>
      <c r="H33" s="88">
        <v>41600</v>
      </c>
      <c r="I33" s="88">
        <v>44960</v>
      </c>
      <c r="J33" s="88">
        <v>48280</v>
      </c>
      <c r="K33" s="88">
        <v>51600</v>
      </c>
      <c r="L33" s="88">
        <v>54920</v>
      </c>
    </row>
    <row r="34" spans="1:12" x14ac:dyDescent="0.25">
      <c r="A34" s="58" t="s">
        <v>406</v>
      </c>
      <c r="B34" s="58">
        <v>40</v>
      </c>
      <c r="C34" s="87" t="s">
        <v>123</v>
      </c>
      <c r="D34" s="88">
        <v>96600</v>
      </c>
      <c r="E34" s="88">
        <v>27080</v>
      </c>
      <c r="F34" s="88">
        <v>30920</v>
      </c>
      <c r="G34" s="88">
        <v>34800</v>
      </c>
      <c r="H34" s="88">
        <v>38640</v>
      </c>
      <c r="I34" s="88">
        <v>41760</v>
      </c>
      <c r="J34" s="88">
        <v>44840</v>
      </c>
      <c r="K34" s="88">
        <v>47920</v>
      </c>
      <c r="L34" s="88">
        <v>51040</v>
      </c>
    </row>
    <row r="35" spans="1:12" x14ac:dyDescent="0.25">
      <c r="A35" s="58" t="s">
        <v>405</v>
      </c>
      <c r="B35" s="58">
        <v>40</v>
      </c>
      <c r="C35" s="87" t="s">
        <v>121</v>
      </c>
      <c r="D35" s="88">
        <v>126000</v>
      </c>
      <c r="E35" s="88">
        <v>35280</v>
      </c>
      <c r="F35" s="88">
        <v>40320</v>
      </c>
      <c r="G35" s="88">
        <v>45360</v>
      </c>
      <c r="H35" s="88">
        <v>50400</v>
      </c>
      <c r="I35" s="88">
        <v>54440</v>
      </c>
      <c r="J35" s="88">
        <v>58480</v>
      </c>
      <c r="K35" s="88">
        <v>62520</v>
      </c>
      <c r="L35" s="88">
        <v>66560</v>
      </c>
    </row>
    <row r="36" spans="1:12" x14ac:dyDescent="0.25">
      <c r="A36" s="58" t="s">
        <v>404</v>
      </c>
      <c r="B36" s="58">
        <v>40</v>
      </c>
      <c r="C36" s="87" t="s">
        <v>119</v>
      </c>
      <c r="D36" s="88">
        <v>68400</v>
      </c>
      <c r="E36" s="88">
        <v>20400</v>
      </c>
      <c r="F36" s="88">
        <v>23320</v>
      </c>
      <c r="G36" s="88">
        <v>26240</v>
      </c>
      <c r="H36" s="88">
        <v>29120</v>
      </c>
      <c r="I36" s="88">
        <v>31480</v>
      </c>
      <c r="J36" s="88">
        <v>33800</v>
      </c>
      <c r="K36" s="88">
        <v>36120</v>
      </c>
      <c r="L36" s="88">
        <v>38440</v>
      </c>
    </row>
    <row r="37" spans="1:12" x14ac:dyDescent="0.25">
      <c r="A37" s="58" t="s">
        <v>403</v>
      </c>
      <c r="B37" s="58">
        <v>40</v>
      </c>
      <c r="C37" s="87" t="s">
        <v>117</v>
      </c>
      <c r="D37" s="88">
        <v>126000</v>
      </c>
      <c r="E37" s="88">
        <v>35280</v>
      </c>
      <c r="F37" s="88">
        <v>40320</v>
      </c>
      <c r="G37" s="88">
        <v>45360</v>
      </c>
      <c r="H37" s="88">
        <v>50400</v>
      </c>
      <c r="I37" s="88">
        <v>54440</v>
      </c>
      <c r="J37" s="88">
        <v>58480</v>
      </c>
      <c r="K37" s="88">
        <v>62520</v>
      </c>
      <c r="L37" s="88">
        <v>66560</v>
      </c>
    </row>
    <row r="38" spans="1:12" x14ac:dyDescent="0.25">
      <c r="A38" s="58" t="s">
        <v>402</v>
      </c>
      <c r="B38" s="58">
        <v>40</v>
      </c>
      <c r="C38" s="87" t="s">
        <v>115</v>
      </c>
      <c r="D38" s="88">
        <v>61500</v>
      </c>
      <c r="E38" s="88">
        <v>20400</v>
      </c>
      <c r="F38" s="88">
        <v>23320</v>
      </c>
      <c r="G38" s="88">
        <v>26240</v>
      </c>
      <c r="H38" s="88">
        <v>29120</v>
      </c>
      <c r="I38" s="88">
        <v>31480</v>
      </c>
      <c r="J38" s="88">
        <v>33800</v>
      </c>
      <c r="K38" s="88">
        <v>36120</v>
      </c>
      <c r="L38" s="88">
        <v>38440</v>
      </c>
    </row>
    <row r="39" spans="1:12" x14ac:dyDescent="0.25">
      <c r="A39" s="58" t="s">
        <v>401</v>
      </c>
      <c r="B39" s="58">
        <v>40</v>
      </c>
      <c r="C39" s="87" t="s">
        <v>113</v>
      </c>
      <c r="D39" s="88">
        <v>104000</v>
      </c>
      <c r="E39" s="88">
        <v>29120</v>
      </c>
      <c r="F39" s="88">
        <v>33280</v>
      </c>
      <c r="G39" s="88">
        <v>37440</v>
      </c>
      <c r="H39" s="88">
        <v>41600</v>
      </c>
      <c r="I39" s="88">
        <v>44960</v>
      </c>
      <c r="J39" s="88">
        <v>48280</v>
      </c>
      <c r="K39" s="88">
        <v>51600</v>
      </c>
      <c r="L39" s="88">
        <v>54920</v>
      </c>
    </row>
    <row r="40" spans="1:12" x14ac:dyDescent="0.25">
      <c r="A40" s="58" t="s">
        <v>400</v>
      </c>
      <c r="B40" s="58">
        <v>40</v>
      </c>
      <c r="C40" s="87" t="s">
        <v>111</v>
      </c>
      <c r="D40" s="88">
        <v>104000</v>
      </c>
      <c r="E40" s="88">
        <v>29120</v>
      </c>
      <c r="F40" s="88">
        <v>33280</v>
      </c>
      <c r="G40" s="88">
        <v>37440</v>
      </c>
      <c r="H40" s="88">
        <v>41600</v>
      </c>
      <c r="I40" s="88">
        <v>44960</v>
      </c>
      <c r="J40" s="88">
        <v>48280</v>
      </c>
      <c r="K40" s="88">
        <v>51600</v>
      </c>
      <c r="L40" s="88">
        <v>54920</v>
      </c>
    </row>
    <row r="41" spans="1:12" x14ac:dyDescent="0.25">
      <c r="A41" s="58" t="s">
        <v>399</v>
      </c>
      <c r="B41" s="58">
        <v>40</v>
      </c>
      <c r="C41" s="87" t="s">
        <v>109</v>
      </c>
      <c r="D41" s="88">
        <v>78700</v>
      </c>
      <c r="E41" s="88">
        <v>22040</v>
      </c>
      <c r="F41" s="88">
        <v>25200</v>
      </c>
      <c r="G41" s="88">
        <v>28360</v>
      </c>
      <c r="H41" s="88">
        <v>31480</v>
      </c>
      <c r="I41" s="88">
        <v>34000</v>
      </c>
      <c r="J41" s="88">
        <v>36520</v>
      </c>
      <c r="K41" s="88">
        <v>39040</v>
      </c>
      <c r="L41" s="88">
        <v>41560</v>
      </c>
    </row>
    <row r="42" spans="1:12" x14ac:dyDescent="0.25">
      <c r="A42" s="58" t="s">
        <v>398</v>
      </c>
      <c r="B42" s="58">
        <v>40</v>
      </c>
      <c r="C42" s="87" t="s">
        <v>107</v>
      </c>
      <c r="D42" s="88">
        <v>126000</v>
      </c>
      <c r="E42" s="88">
        <v>35280</v>
      </c>
      <c r="F42" s="88">
        <v>40320</v>
      </c>
      <c r="G42" s="88">
        <v>45360</v>
      </c>
      <c r="H42" s="88">
        <v>50400</v>
      </c>
      <c r="I42" s="88">
        <v>54440</v>
      </c>
      <c r="J42" s="88">
        <v>58480</v>
      </c>
      <c r="K42" s="88">
        <v>62520</v>
      </c>
      <c r="L42" s="88">
        <v>66560</v>
      </c>
    </row>
    <row r="43" spans="1:12" x14ac:dyDescent="0.25">
      <c r="A43" s="58" t="s">
        <v>397</v>
      </c>
      <c r="B43" s="58">
        <v>40</v>
      </c>
      <c r="C43" s="87" t="s">
        <v>105</v>
      </c>
      <c r="D43" s="88">
        <v>126000</v>
      </c>
      <c r="E43" s="88">
        <v>35280</v>
      </c>
      <c r="F43" s="88">
        <v>40320</v>
      </c>
      <c r="G43" s="88">
        <v>45360</v>
      </c>
      <c r="H43" s="88">
        <v>50400</v>
      </c>
      <c r="I43" s="88">
        <v>54440</v>
      </c>
      <c r="J43" s="88">
        <v>58480</v>
      </c>
      <c r="K43" s="88">
        <v>62520</v>
      </c>
      <c r="L43" s="88">
        <v>66560</v>
      </c>
    </row>
    <row r="44" spans="1:12" x14ac:dyDescent="0.25">
      <c r="A44" s="58" t="s">
        <v>396</v>
      </c>
      <c r="B44" s="58">
        <v>40</v>
      </c>
      <c r="C44" s="87" t="s">
        <v>103</v>
      </c>
      <c r="D44" s="88">
        <v>104000</v>
      </c>
      <c r="E44" s="88">
        <v>29120</v>
      </c>
      <c r="F44" s="88">
        <v>33280</v>
      </c>
      <c r="G44" s="88">
        <v>37440</v>
      </c>
      <c r="H44" s="88">
        <v>41600</v>
      </c>
      <c r="I44" s="88">
        <v>44960</v>
      </c>
      <c r="J44" s="88">
        <v>48280</v>
      </c>
      <c r="K44" s="88">
        <v>51600</v>
      </c>
      <c r="L44" s="88">
        <v>54920</v>
      </c>
    </row>
    <row r="45" spans="1:12" x14ac:dyDescent="0.25">
      <c r="A45" s="58" t="s">
        <v>395</v>
      </c>
      <c r="B45" s="58">
        <v>40</v>
      </c>
      <c r="C45" s="87" t="s">
        <v>101</v>
      </c>
      <c r="D45" s="88">
        <v>54800</v>
      </c>
      <c r="E45" s="88">
        <v>20400</v>
      </c>
      <c r="F45" s="88">
        <v>23320</v>
      </c>
      <c r="G45" s="88">
        <v>26240</v>
      </c>
      <c r="H45" s="88">
        <v>29120</v>
      </c>
      <c r="I45" s="88">
        <v>31480</v>
      </c>
      <c r="J45" s="88">
        <v>33800</v>
      </c>
      <c r="K45" s="88">
        <v>36120</v>
      </c>
      <c r="L45" s="88">
        <v>38440</v>
      </c>
    </row>
    <row r="46" spans="1:12" x14ac:dyDescent="0.25">
      <c r="A46" s="58" t="s">
        <v>394</v>
      </c>
      <c r="B46" s="58">
        <v>40</v>
      </c>
      <c r="C46" s="87" t="s">
        <v>99</v>
      </c>
      <c r="D46" s="88">
        <v>103600</v>
      </c>
      <c r="E46" s="88">
        <v>29040</v>
      </c>
      <c r="F46" s="88">
        <v>33160</v>
      </c>
      <c r="G46" s="88">
        <v>37320</v>
      </c>
      <c r="H46" s="88">
        <v>41440</v>
      </c>
      <c r="I46" s="88">
        <v>44760</v>
      </c>
      <c r="J46" s="88">
        <v>48080</v>
      </c>
      <c r="K46" s="88">
        <v>51400</v>
      </c>
      <c r="L46" s="88">
        <v>54720</v>
      </c>
    </row>
    <row r="47" spans="1:12" x14ac:dyDescent="0.25">
      <c r="A47" s="58" t="s">
        <v>393</v>
      </c>
      <c r="B47" s="58">
        <v>40</v>
      </c>
      <c r="C47" s="87" t="s">
        <v>97</v>
      </c>
      <c r="D47" s="89">
        <v>104500</v>
      </c>
      <c r="E47" s="89">
        <v>29280</v>
      </c>
      <c r="F47" s="89">
        <v>33440</v>
      </c>
      <c r="G47" s="89">
        <v>37640</v>
      </c>
      <c r="H47" s="89">
        <v>41800</v>
      </c>
      <c r="I47" s="89">
        <v>45160</v>
      </c>
      <c r="J47" s="89">
        <v>48480</v>
      </c>
      <c r="K47" s="89">
        <v>51840</v>
      </c>
      <c r="L47" s="89">
        <v>55160</v>
      </c>
    </row>
    <row r="48" spans="1:12" x14ac:dyDescent="0.25">
      <c r="A48" s="58" t="s">
        <v>392</v>
      </c>
      <c r="B48" s="58">
        <v>40</v>
      </c>
      <c r="C48" s="87" t="s">
        <v>95</v>
      </c>
      <c r="D48" s="88">
        <v>85900</v>
      </c>
      <c r="E48" s="88">
        <v>24080</v>
      </c>
      <c r="F48" s="88">
        <v>27520</v>
      </c>
      <c r="G48" s="88">
        <v>30960</v>
      </c>
      <c r="H48" s="88">
        <v>34360</v>
      </c>
      <c r="I48" s="88">
        <v>37120</v>
      </c>
      <c r="J48" s="88">
        <v>39880</v>
      </c>
      <c r="K48" s="88">
        <v>42640</v>
      </c>
      <c r="L48" s="88">
        <v>45360</v>
      </c>
    </row>
    <row r="49" spans="1:12" x14ac:dyDescent="0.25">
      <c r="A49" s="58" t="s">
        <v>391</v>
      </c>
      <c r="B49" s="58">
        <v>40</v>
      </c>
      <c r="C49" s="87" t="s">
        <v>93</v>
      </c>
      <c r="D49" s="88">
        <v>79800</v>
      </c>
      <c r="E49" s="88">
        <v>22360</v>
      </c>
      <c r="F49" s="88">
        <v>25560</v>
      </c>
      <c r="G49" s="88">
        <v>28760</v>
      </c>
      <c r="H49" s="88">
        <v>31920</v>
      </c>
      <c r="I49" s="88">
        <v>34480</v>
      </c>
      <c r="J49" s="88">
        <v>37040</v>
      </c>
      <c r="K49" s="88">
        <v>39600</v>
      </c>
      <c r="L49" s="88">
        <v>42160</v>
      </c>
    </row>
    <row r="50" spans="1:12" x14ac:dyDescent="0.25">
      <c r="A50" s="58" t="s">
        <v>390</v>
      </c>
      <c r="B50" s="58">
        <v>40</v>
      </c>
      <c r="C50" s="87" t="s">
        <v>91</v>
      </c>
      <c r="D50" s="88">
        <v>67500</v>
      </c>
      <c r="E50" s="88">
        <v>20400</v>
      </c>
      <c r="F50" s="88">
        <v>23320</v>
      </c>
      <c r="G50" s="88">
        <v>26240</v>
      </c>
      <c r="H50" s="88">
        <v>29120</v>
      </c>
      <c r="I50" s="88">
        <v>31480</v>
      </c>
      <c r="J50" s="88">
        <v>33800</v>
      </c>
      <c r="K50" s="88">
        <v>36120</v>
      </c>
      <c r="L50" s="88">
        <v>38440</v>
      </c>
    </row>
    <row r="51" spans="1:12" x14ac:dyDescent="0.25">
      <c r="A51" s="58" t="s">
        <v>389</v>
      </c>
      <c r="B51" s="58">
        <v>40</v>
      </c>
      <c r="C51" s="87" t="s">
        <v>89</v>
      </c>
      <c r="D51" s="88">
        <v>76000</v>
      </c>
      <c r="E51" s="88">
        <v>21280</v>
      </c>
      <c r="F51" s="88">
        <v>24320</v>
      </c>
      <c r="G51" s="88">
        <v>27360</v>
      </c>
      <c r="H51" s="88">
        <v>30400</v>
      </c>
      <c r="I51" s="88">
        <v>32840</v>
      </c>
      <c r="J51" s="88">
        <v>35280</v>
      </c>
      <c r="K51" s="88">
        <v>37720</v>
      </c>
      <c r="L51" s="88">
        <v>40160</v>
      </c>
    </row>
    <row r="52" spans="1:12" x14ac:dyDescent="0.25">
      <c r="A52" s="58" t="s">
        <v>388</v>
      </c>
      <c r="B52" s="58">
        <v>50</v>
      </c>
      <c r="C52" s="87" t="s">
        <v>137</v>
      </c>
      <c r="D52" s="88">
        <v>61900</v>
      </c>
      <c r="E52" s="88">
        <v>25500</v>
      </c>
      <c r="F52" s="88">
        <v>29150</v>
      </c>
      <c r="G52" s="88">
        <v>32800</v>
      </c>
      <c r="H52" s="88">
        <v>36400</v>
      </c>
      <c r="I52" s="88">
        <v>39350</v>
      </c>
      <c r="J52" s="88">
        <v>42250</v>
      </c>
      <c r="K52" s="88">
        <v>45150</v>
      </c>
      <c r="L52" s="88">
        <v>48050</v>
      </c>
    </row>
    <row r="53" spans="1:12" x14ac:dyDescent="0.25">
      <c r="A53" s="58" t="s">
        <v>387</v>
      </c>
      <c r="B53" s="58">
        <v>50</v>
      </c>
      <c r="C53" s="87" t="s">
        <v>135</v>
      </c>
      <c r="D53" s="88">
        <v>104000</v>
      </c>
      <c r="E53" s="88">
        <v>36400</v>
      </c>
      <c r="F53" s="88">
        <v>41600</v>
      </c>
      <c r="G53" s="88">
        <v>46800</v>
      </c>
      <c r="H53" s="88">
        <v>52000</v>
      </c>
      <c r="I53" s="88">
        <v>56200</v>
      </c>
      <c r="J53" s="88">
        <v>60350</v>
      </c>
      <c r="K53" s="88">
        <v>64500</v>
      </c>
      <c r="L53" s="88">
        <v>68650</v>
      </c>
    </row>
    <row r="54" spans="1:12" x14ac:dyDescent="0.25">
      <c r="A54" s="58" t="s">
        <v>386</v>
      </c>
      <c r="B54" s="58">
        <v>50</v>
      </c>
      <c r="C54" s="87" t="s">
        <v>133</v>
      </c>
      <c r="D54" s="88">
        <v>104000</v>
      </c>
      <c r="E54" s="88">
        <v>36400</v>
      </c>
      <c r="F54" s="88">
        <v>41600</v>
      </c>
      <c r="G54" s="88">
        <v>46800</v>
      </c>
      <c r="H54" s="88">
        <v>52000</v>
      </c>
      <c r="I54" s="88">
        <v>56200</v>
      </c>
      <c r="J54" s="88">
        <v>60350</v>
      </c>
      <c r="K54" s="88">
        <v>64500</v>
      </c>
      <c r="L54" s="88">
        <v>68650</v>
      </c>
    </row>
    <row r="55" spans="1:12" x14ac:dyDescent="0.25">
      <c r="A55" s="58" t="s">
        <v>385</v>
      </c>
      <c r="B55" s="58">
        <v>50</v>
      </c>
      <c r="C55" s="87" t="s">
        <v>131</v>
      </c>
      <c r="D55" s="88">
        <v>104000</v>
      </c>
      <c r="E55" s="88">
        <v>36400</v>
      </c>
      <c r="F55" s="88">
        <v>41600</v>
      </c>
      <c r="G55" s="88">
        <v>46800</v>
      </c>
      <c r="H55" s="88">
        <v>52000</v>
      </c>
      <c r="I55" s="88">
        <v>56200</v>
      </c>
      <c r="J55" s="88">
        <v>60350</v>
      </c>
      <c r="K55" s="88">
        <v>64500</v>
      </c>
      <c r="L55" s="88">
        <v>68650</v>
      </c>
    </row>
    <row r="56" spans="1:12" x14ac:dyDescent="0.25">
      <c r="A56" s="58" t="s">
        <v>384</v>
      </c>
      <c r="B56" s="58">
        <v>50</v>
      </c>
      <c r="C56" s="87" t="s">
        <v>129</v>
      </c>
      <c r="D56" s="88">
        <v>126000</v>
      </c>
      <c r="E56" s="88">
        <v>44100</v>
      </c>
      <c r="F56" s="88">
        <v>50400</v>
      </c>
      <c r="G56" s="88">
        <v>56700</v>
      </c>
      <c r="H56" s="88">
        <v>63000</v>
      </c>
      <c r="I56" s="88">
        <v>68050</v>
      </c>
      <c r="J56" s="88">
        <v>73100</v>
      </c>
      <c r="K56" s="88">
        <v>78150</v>
      </c>
      <c r="L56" s="88">
        <v>83200</v>
      </c>
    </row>
    <row r="57" spans="1:12" x14ac:dyDescent="0.25">
      <c r="A57" s="58" t="s">
        <v>383</v>
      </c>
      <c r="B57" s="58">
        <v>50</v>
      </c>
      <c r="C57" s="87" t="s">
        <v>127</v>
      </c>
      <c r="D57" s="88">
        <v>67500</v>
      </c>
      <c r="E57" s="88">
        <v>25500</v>
      </c>
      <c r="F57" s="88">
        <v>29150</v>
      </c>
      <c r="G57" s="88">
        <v>32800</v>
      </c>
      <c r="H57" s="88">
        <v>36400</v>
      </c>
      <c r="I57" s="88">
        <v>39350</v>
      </c>
      <c r="J57" s="88">
        <v>42250</v>
      </c>
      <c r="K57" s="88">
        <v>45150</v>
      </c>
      <c r="L57" s="88">
        <v>48050</v>
      </c>
    </row>
    <row r="58" spans="1:12" x14ac:dyDescent="0.25">
      <c r="A58" s="58" t="s">
        <v>382</v>
      </c>
      <c r="B58" s="58">
        <v>50</v>
      </c>
      <c r="C58" s="87" t="s">
        <v>125</v>
      </c>
      <c r="D58" s="88">
        <v>104000</v>
      </c>
      <c r="E58" s="88">
        <v>36400</v>
      </c>
      <c r="F58" s="88">
        <v>41600</v>
      </c>
      <c r="G58" s="88">
        <v>46800</v>
      </c>
      <c r="H58" s="88">
        <v>52000</v>
      </c>
      <c r="I58" s="88">
        <v>56200</v>
      </c>
      <c r="J58" s="88">
        <v>60350</v>
      </c>
      <c r="K58" s="88">
        <v>64500</v>
      </c>
      <c r="L58" s="88">
        <v>68650</v>
      </c>
    </row>
    <row r="59" spans="1:12" x14ac:dyDescent="0.25">
      <c r="A59" s="58" t="s">
        <v>381</v>
      </c>
      <c r="B59" s="58">
        <v>50</v>
      </c>
      <c r="C59" s="87" t="s">
        <v>123</v>
      </c>
      <c r="D59" s="88">
        <v>96600</v>
      </c>
      <c r="E59" s="88">
        <v>33850</v>
      </c>
      <c r="F59" s="88">
        <v>38650</v>
      </c>
      <c r="G59" s="88">
        <v>43500</v>
      </c>
      <c r="H59" s="88">
        <v>48300</v>
      </c>
      <c r="I59" s="88">
        <v>52200</v>
      </c>
      <c r="J59" s="88">
        <v>56050</v>
      </c>
      <c r="K59" s="88">
        <v>59900</v>
      </c>
      <c r="L59" s="88">
        <v>63800</v>
      </c>
    </row>
    <row r="60" spans="1:12" x14ac:dyDescent="0.25">
      <c r="A60" s="58" t="s">
        <v>380</v>
      </c>
      <c r="B60" s="58">
        <v>50</v>
      </c>
      <c r="C60" s="87" t="s">
        <v>121</v>
      </c>
      <c r="D60" s="88">
        <v>126000</v>
      </c>
      <c r="E60" s="88">
        <v>44100</v>
      </c>
      <c r="F60" s="88">
        <v>50400</v>
      </c>
      <c r="G60" s="88">
        <v>56700</v>
      </c>
      <c r="H60" s="88">
        <v>63000</v>
      </c>
      <c r="I60" s="88">
        <v>68050</v>
      </c>
      <c r="J60" s="88">
        <v>73100</v>
      </c>
      <c r="K60" s="88">
        <v>78150</v>
      </c>
      <c r="L60" s="88">
        <v>83200</v>
      </c>
    </row>
    <row r="61" spans="1:12" x14ac:dyDescent="0.25">
      <c r="A61" s="58" t="s">
        <v>379</v>
      </c>
      <c r="B61" s="58">
        <v>50</v>
      </c>
      <c r="C61" s="87" t="s">
        <v>119</v>
      </c>
      <c r="D61" s="88">
        <v>68400</v>
      </c>
      <c r="E61" s="88">
        <v>25500</v>
      </c>
      <c r="F61" s="88">
        <v>29150</v>
      </c>
      <c r="G61" s="88">
        <v>32800</v>
      </c>
      <c r="H61" s="88">
        <v>36400</v>
      </c>
      <c r="I61" s="88">
        <v>39350</v>
      </c>
      <c r="J61" s="88">
        <v>42250</v>
      </c>
      <c r="K61" s="88">
        <v>45150</v>
      </c>
      <c r="L61" s="88">
        <v>48050</v>
      </c>
    </row>
    <row r="62" spans="1:12" x14ac:dyDescent="0.25">
      <c r="A62" s="58" t="s">
        <v>378</v>
      </c>
      <c r="B62" s="58">
        <v>50</v>
      </c>
      <c r="C62" s="87" t="s">
        <v>117</v>
      </c>
      <c r="D62" s="88">
        <v>126000</v>
      </c>
      <c r="E62" s="88">
        <v>44100</v>
      </c>
      <c r="F62" s="88">
        <v>50400</v>
      </c>
      <c r="G62" s="88">
        <v>56700</v>
      </c>
      <c r="H62" s="88">
        <v>63000</v>
      </c>
      <c r="I62" s="88">
        <v>68050</v>
      </c>
      <c r="J62" s="88">
        <v>73100</v>
      </c>
      <c r="K62" s="88">
        <v>78150</v>
      </c>
      <c r="L62" s="88">
        <v>83200</v>
      </c>
    </row>
    <row r="63" spans="1:12" x14ac:dyDescent="0.25">
      <c r="A63" s="58" t="s">
        <v>377</v>
      </c>
      <c r="B63" s="58">
        <v>50</v>
      </c>
      <c r="C63" s="87" t="s">
        <v>115</v>
      </c>
      <c r="D63" s="88">
        <v>61500</v>
      </c>
      <c r="E63" s="88">
        <v>25500</v>
      </c>
      <c r="F63" s="88">
        <v>29150</v>
      </c>
      <c r="G63" s="88">
        <v>32800</v>
      </c>
      <c r="H63" s="88">
        <v>36400</v>
      </c>
      <c r="I63" s="88">
        <v>39350</v>
      </c>
      <c r="J63" s="88">
        <v>42250</v>
      </c>
      <c r="K63" s="88">
        <v>45150</v>
      </c>
      <c r="L63" s="88">
        <v>48050</v>
      </c>
    </row>
    <row r="64" spans="1:12" x14ac:dyDescent="0.25">
      <c r="A64" s="58" t="s">
        <v>376</v>
      </c>
      <c r="B64" s="58">
        <v>50</v>
      </c>
      <c r="C64" s="87" t="s">
        <v>113</v>
      </c>
      <c r="D64" s="88">
        <v>104000</v>
      </c>
      <c r="E64" s="88">
        <v>36400</v>
      </c>
      <c r="F64" s="88">
        <v>41600</v>
      </c>
      <c r="G64" s="88">
        <v>46800</v>
      </c>
      <c r="H64" s="88">
        <v>52000</v>
      </c>
      <c r="I64" s="88">
        <v>56200</v>
      </c>
      <c r="J64" s="88">
        <v>60350</v>
      </c>
      <c r="K64" s="88">
        <v>64500</v>
      </c>
      <c r="L64" s="88">
        <v>68650</v>
      </c>
    </row>
    <row r="65" spans="1:12" x14ac:dyDescent="0.25">
      <c r="A65" s="58" t="s">
        <v>375</v>
      </c>
      <c r="B65" s="58">
        <v>50</v>
      </c>
      <c r="C65" s="87" t="s">
        <v>111</v>
      </c>
      <c r="D65" s="88">
        <v>104000</v>
      </c>
      <c r="E65" s="88">
        <v>36400</v>
      </c>
      <c r="F65" s="88">
        <v>41600</v>
      </c>
      <c r="G65" s="88">
        <v>46800</v>
      </c>
      <c r="H65" s="88">
        <v>52000</v>
      </c>
      <c r="I65" s="88">
        <v>56200</v>
      </c>
      <c r="J65" s="88">
        <v>60350</v>
      </c>
      <c r="K65" s="88">
        <v>64500</v>
      </c>
      <c r="L65" s="88">
        <v>68650</v>
      </c>
    </row>
    <row r="66" spans="1:12" x14ac:dyDescent="0.25">
      <c r="A66" s="58" t="s">
        <v>374</v>
      </c>
      <c r="B66" s="58">
        <v>50</v>
      </c>
      <c r="C66" s="87" t="s">
        <v>109</v>
      </c>
      <c r="D66" s="88">
        <v>78700</v>
      </c>
      <c r="E66" s="88">
        <v>27550</v>
      </c>
      <c r="F66" s="88">
        <v>31500</v>
      </c>
      <c r="G66" s="88">
        <v>35450</v>
      </c>
      <c r="H66" s="88">
        <v>39350</v>
      </c>
      <c r="I66" s="88">
        <v>42500</v>
      </c>
      <c r="J66" s="88">
        <v>45650</v>
      </c>
      <c r="K66" s="88">
        <v>48800</v>
      </c>
      <c r="L66" s="88">
        <v>51950</v>
      </c>
    </row>
    <row r="67" spans="1:12" x14ac:dyDescent="0.25">
      <c r="A67" s="58" t="s">
        <v>373</v>
      </c>
      <c r="B67" s="58">
        <v>50</v>
      </c>
      <c r="C67" s="87" t="s">
        <v>107</v>
      </c>
      <c r="D67" s="88">
        <v>126000</v>
      </c>
      <c r="E67" s="88">
        <v>44100</v>
      </c>
      <c r="F67" s="88">
        <v>50400</v>
      </c>
      <c r="G67" s="88">
        <v>56700</v>
      </c>
      <c r="H67" s="88">
        <v>63000</v>
      </c>
      <c r="I67" s="88">
        <v>68050</v>
      </c>
      <c r="J67" s="88">
        <v>73100</v>
      </c>
      <c r="K67" s="88">
        <v>78150</v>
      </c>
      <c r="L67" s="88">
        <v>83200</v>
      </c>
    </row>
    <row r="68" spans="1:12" x14ac:dyDescent="0.25">
      <c r="A68" s="58" t="s">
        <v>372</v>
      </c>
      <c r="B68" s="58">
        <v>50</v>
      </c>
      <c r="C68" s="87" t="s">
        <v>105</v>
      </c>
      <c r="D68" s="88">
        <v>126000</v>
      </c>
      <c r="E68" s="88">
        <v>44100</v>
      </c>
      <c r="F68" s="88">
        <v>50400</v>
      </c>
      <c r="G68" s="88">
        <v>56700</v>
      </c>
      <c r="H68" s="88">
        <v>63000</v>
      </c>
      <c r="I68" s="88">
        <v>68050</v>
      </c>
      <c r="J68" s="88">
        <v>73100</v>
      </c>
      <c r="K68" s="88">
        <v>78150</v>
      </c>
      <c r="L68" s="88">
        <v>83200</v>
      </c>
    </row>
    <row r="69" spans="1:12" x14ac:dyDescent="0.25">
      <c r="A69" s="58" t="s">
        <v>371</v>
      </c>
      <c r="B69" s="58">
        <v>50</v>
      </c>
      <c r="C69" s="87" t="s">
        <v>103</v>
      </c>
      <c r="D69" s="88">
        <v>104000</v>
      </c>
      <c r="E69" s="88">
        <v>36400</v>
      </c>
      <c r="F69" s="88">
        <v>41600</v>
      </c>
      <c r="G69" s="88">
        <v>46800</v>
      </c>
      <c r="H69" s="88">
        <v>52000</v>
      </c>
      <c r="I69" s="88">
        <v>56200</v>
      </c>
      <c r="J69" s="88">
        <v>60350</v>
      </c>
      <c r="K69" s="88">
        <v>64500</v>
      </c>
      <c r="L69" s="88">
        <v>68650</v>
      </c>
    </row>
    <row r="70" spans="1:12" x14ac:dyDescent="0.25">
      <c r="A70" s="58" t="s">
        <v>370</v>
      </c>
      <c r="B70" s="58">
        <v>50</v>
      </c>
      <c r="C70" s="87" t="s">
        <v>101</v>
      </c>
      <c r="D70" s="88">
        <v>54800</v>
      </c>
      <c r="E70" s="88">
        <v>25500</v>
      </c>
      <c r="F70" s="88">
        <v>29150</v>
      </c>
      <c r="G70" s="88">
        <v>32800</v>
      </c>
      <c r="H70" s="88">
        <v>36400</v>
      </c>
      <c r="I70" s="88">
        <v>39350</v>
      </c>
      <c r="J70" s="88">
        <v>42250</v>
      </c>
      <c r="K70" s="88">
        <v>45150</v>
      </c>
      <c r="L70" s="88">
        <v>48050</v>
      </c>
    </row>
    <row r="71" spans="1:12" x14ac:dyDescent="0.25">
      <c r="A71" s="58" t="s">
        <v>369</v>
      </c>
      <c r="B71" s="58">
        <v>50</v>
      </c>
      <c r="C71" s="87" t="s">
        <v>99</v>
      </c>
      <c r="D71" s="88">
        <v>103600</v>
      </c>
      <c r="E71" s="88">
        <v>36300</v>
      </c>
      <c r="F71" s="88">
        <v>41450</v>
      </c>
      <c r="G71" s="88">
        <v>46650</v>
      </c>
      <c r="H71" s="88">
        <v>51800</v>
      </c>
      <c r="I71" s="88">
        <v>55950</v>
      </c>
      <c r="J71" s="88">
        <v>60100</v>
      </c>
      <c r="K71" s="88">
        <v>64250</v>
      </c>
      <c r="L71" s="88">
        <v>68400</v>
      </c>
    </row>
    <row r="72" spans="1:12" x14ac:dyDescent="0.25">
      <c r="A72" s="58" t="s">
        <v>368</v>
      </c>
      <c r="B72" s="58">
        <v>50</v>
      </c>
      <c r="C72" s="87" t="s">
        <v>97</v>
      </c>
      <c r="D72" s="89">
        <v>104500</v>
      </c>
      <c r="E72" s="89">
        <v>36600</v>
      </c>
      <c r="F72" s="89">
        <v>41800</v>
      </c>
      <c r="G72" s="89">
        <v>47050</v>
      </c>
      <c r="H72" s="89">
        <v>52250</v>
      </c>
      <c r="I72" s="89">
        <v>56450</v>
      </c>
      <c r="J72" s="89">
        <v>60600</v>
      </c>
      <c r="K72" s="89">
        <v>64800</v>
      </c>
      <c r="L72" s="89">
        <v>68950</v>
      </c>
    </row>
    <row r="73" spans="1:12" x14ac:dyDescent="0.25">
      <c r="A73" s="58" t="s">
        <v>367</v>
      </c>
      <c r="B73" s="58">
        <v>50</v>
      </c>
      <c r="C73" s="87" t="s">
        <v>95</v>
      </c>
      <c r="D73" s="88">
        <v>85900</v>
      </c>
      <c r="E73" s="88">
        <v>30100</v>
      </c>
      <c r="F73" s="88">
        <v>34400</v>
      </c>
      <c r="G73" s="88">
        <v>38700</v>
      </c>
      <c r="H73" s="88">
        <v>42950</v>
      </c>
      <c r="I73" s="88">
        <v>46400</v>
      </c>
      <c r="J73" s="88">
        <v>49850</v>
      </c>
      <c r="K73" s="88">
        <v>53300</v>
      </c>
      <c r="L73" s="88">
        <v>56700</v>
      </c>
    </row>
    <row r="74" spans="1:12" x14ac:dyDescent="0.25">
      <c r="A74" s="58" t="s">
        <v>366</v>
      </c>
      <c r="B74" s="58">
        <v>50</v>
      </c>
      <c r="C74" s="87" t="s">
        <v>93</v>
      </c>
      <c r="D74" s="88">
        <v>79800</v>
      </c>
      <c r="E74" s="88">
        <v>27950</v>
      </c>
      <c r="F74" s="88">
        <v>31950</v>
      </c>
      <c r="G74" s="88">
        <v>35950</v>
      </c>
      <c r="H74" s="88">
        <v>39900</v>
      </c>
      <c r="I74" s="88">
        <v>43100</v>
      </c>
      <c r="J74" s="88">
        <v>46300</v>
      </c>
      <c r="K74" s="88">
        <v>49500</v>
      </c>
      <c r="L74" s="88">
        <v>52700</v>
      </c>
    </row>
    <row r="75" spans="1:12" x14ac:dyDescent="0.25">
      <c r="A75" s="58" t="s">
        <v>365</v>
      </c>
      <c r="B75" s="58">
        <v>50</v>
      </c>
      <c r="C75" s="87" t="s">
        <v>91</v>
      </c>
      <c r="D75" s="88">
        <v>67500</v>
      </c>
      <c r="E75" s="88">
        <v>25500</v>
      </c>
      <c r="F75" s="88">
        <v>29150</v>
      </c>
      <c r="G75" s="88">
        <v>32800</v>
      </c>
      <c r="H75" s="88">
        <v>36400</v>
      </c>
      <c r="I75" s="88">
        <v>39350</v>
      </c>
      <c r="J75" s="88">
        <v>42250</v>
      </c>
      <c r="K75" s="88">
        <v>45150</v>
      </c>
      <c r="L75" s="88">
        <v>48050</v>
      </c>
    </row>
    <row r="76" spans="1:12" x14ac:dyDescent="0.25">
      <c r="A76" s="58" t="s">
        <v>364</v>
      </c>
      <c r="B76" s="58">
        <v>50</v>
      </c>
      <c r="C76" s="87" t="s">
        <v>89</v>
      </c>
      <c r="D76" s="88">
        <v>76000</v>
      </c>
      <c r="E76" s="88">
        <v>26600</v>
      </c>
      <c r="F76" s="88">
        <v>30400</v>
      </c>
      <c r="G76" s="88">
        <v>34200</v>
      </c>
      <c r="H76" s="88">
        <v>38000</v>
      </c>
      <c r="I76" s="88">
        <v>41050</v>
      </c>
      <c r="J76" s="88">
        <v>44100</v>
      </c>
      <c r="K76" s="88">
        <v>47150</v>
      </c>
      <c r="L76" s="88">
        <v>50200</v>
      </c>
    </row>
    <row r="77" spans="1:12" x14ac:dyDescent="0.25">
      <c r="A77" s="58" t="s">
        <v>363</v>
      </c>
      <c r="B77" s="58">
        <v>55</v>
      </c>
      <c r="C77" s="87" t="s">
        <v>137</v>
      </c>
      <c r="D77" s="88">
        <v>61900</v>
      </c>
      <c r="E77" s="88">
        <v>28050</v>
      </c>
      <c r="F77" s="88">
        <v>32065</v>
      </c>
      <c r="G77" s="88">
        <v>36080</v>
      </c>
      <c r="H77" s="88">
        <v>40040</v>
      </c>
      <c r="I77" s="88">
        <v>43285</v>
      </c>
      <c r="J77" s="88">
        <v>46475</v>
      </c>
      <c r="K77" s="88">
        <v>49665</v>
      </c>
      <c r="L77" s="88">
        <v>52855</v>
      </c>
    </row>
    <row r="78" spans="1:12" x14ac:dyDescent="0.25">
      <c r="A78" s="58" t="s">
        <v>362</v>
      </c>
      <c r="B78" s="58">
        <v>55</v>
      </c>
      <c r="C78" s="87" t="s">
        <v>135</v>
      </c>
      <c r="D78" s="88">
        <v>104000</v>
      </c>
      <c r="E78" s="88">
        <v>40040</v>
      </c>
      <c r="F78" s="88">
        <v>45760</v>
      </c>
      <c r="G78" s="88">
        <v>51480</v>
      </c>
      <c r="H78" s="88">
        <v>57200</v>
      </c>
      <c r="I78" s="88">
        <v>61820</v>
      </c>
      <c r="J78" s="88">
        <v>66385</v>
      </c>
      <c r="K78" s="88">
        <v>70950</v>
      </c>
      <c r="L78" s="88">
        <v>75515</v>
      </c>
    </row>
    <row r="79" spans="1:12" x14ac:dyDescent="0.25">
      <c r="A79" s="58" t="s">
        <v>361</v>
      </c>
      <c r="B79" s="58">
        <v>55</v>
      </c>
      <c r="C79" s="87" t="s">
        <v>133</v>
      </c>
      <c r="D79" s="88">
        <v>104000</v>
      </c>
      <c r="E79" s="88">
        <v>40040</v>
      </c>
      <c r="F79" s="88">
        <v>45760</v>
      </c>
      <c r="G79" s="88">
        <v>51480</v>
      </c>
      <c r="H79" s="88">
        <v>57200</v>
      </c>
      <c r="I79" s="88">
        <v>61820</v>
      </c>
      <c r="J79" s="88">
        <v>66385</v>
      </c>
      <c r="K79" s="88">
        <v>70950</v>
      </c>
      <c r="L79" s="88">
        <v>75515</v>
      </c>
    </row>
    <row r="80" spans="1:12" x14ac:dyDescent="0.25">
      <c r="A80" s="58" t="s">
        <v>360</v>
      </c>
      <c r="B80" s="58">
        <v>55</v>
      </c>
      <c r="C80" s="87" t="s">
        <v>131</v>
      </c>
      <c r="D80" s="88">
        <v>104000</v>
      </c>
      <c r="E80" s="88">
        <v>40040</v>
      </c>
      <c r="F80" s="88">
        <v>45760</v>
      </c>
      <c r="G80" s="88">
        <v>51480</v>
      </c>
      <c r="H80" s="88">
        <v>57200</v>
      </c>
      <c r="I80" s="88">
        <v>61820</v>
      </c>
      <c r="J80" s="88">
        <v>66385</v>
      </c>
      <c r="K80" s="88">
        <v>70950</v>
      </c>
      <c r="L80" s="88">
        <v>75515</v>
      </c>
    </row>
    <row r="81" spans="1:12" x14ac:dyDescent="0.25">
      <c r="A81" s="58" t="s">
        <v>359</v>
      </c>
      <c r="B81" s="58">
        <v>55</v>
      </c>
      <c r="C81" s="87" t="s">
        <v>129</v>
      </c>
      <c r="D81" s="88">
        <v>126000</v>
      </c>
      <c r="E81" s="88">
        <v>48510</v>
      </c>
      <c r="F81" s="88">
        <v>55440</v>
      </c>
      <c r="G81" s="88">
        <v>62370</v>
      </c>
      <c r="H81" s="88">
        <v>69300</v>
      </c>
      <c r="I81" s="88">
        <v>74855</v>
      </c>
      <c r="J81" s="88">
        <v>80410</v>
      </c>
      <c r="K81" s="88">
        <v>85965</v>
      </c>
      <c r="L81" s="88">
        <v>91520</v>
      </c>
    </row>
    <row r="82" spans="1:12" x14ac:dyDescent="0.25">
      <c r="A82" s="58" t="s">
        <v>358</v>
      </c>
      <c r="B82" s="58">
        <v>55</v>
      </c>
      <c r="C82" s="87" t="s">
        <v>127</v>
      </c>
      <c r="D82" s="88">
        <v>67500</v>
      </c>
      <c r="E82" s="88">
        <v>28050</v>
      </c>
      <c r="F82" s="88">
        <v>32065</v>
      </c>
      <c r="G82" s="88">
        <v>36080</v>
      </c>
      <c r="H82" s="88">
        <v>40040</v>
      </c>
      <c r="I82" s="88">
        <v>43285</v>
      </c>
      <c r="J82" s="88">
        <v>46475</v>
      </c>
      <c r="K82" s="88">
        <v>49665</v>
      </c>
      <c r="L82" s="88">
        <v>52855</v>
      </c>
    </row>
    <row r="83" spans="1:12" x14ac:dyDescent="0.25">
      <c r="A83" s="58" t="s">
        <v>357</v>
      </c>
      <c r="B83" s="58">
        <v>55</v>
      </c>
      <c r="C83" s="87" t="s">
        <v>125</v>
      </c>
      <c r="D83" s="88">
        <v>104000</v>
      </c>
      <c r="E83" s="88">
        <v>40040</v>
      </c>
      <c r="F83" s="88">
        <v>45760</v>
      </c>
      <c r="G83" s="88">
        <v>51480</v>
      </c>
      <c r="H83" s="88">
        <v>57200</v>
      </c>
      <c r="I83" s="88">
        <v>61820</v>
      </c>
      <c r="J83" s="88">
        <v>66385</v>
      </c>
      <c r="K83" s="88">
        <v>70950</v>
      </c>
      <c r="L83" s="88">
        <v>75515</v>
      </c>
    </row>
    <row r="84" spans="1:12" x14ac:dyDescent="0.25">
      <c r="A84" s="58" t="s">
        <v>356</v>
      </c>
      <c r="B84" s="58">
        <v>55</v>
      </c>
      <c r="C84" s="87" t="s">
        <v>123</v>
      </c>
      <c r="D84" s="88">
        <v>96600</v>
      </c>
      <c r="E84" s="88">
        <v>37235</v>
      </c>
      <c r="F84" s="88">
        <v>42515</v>
      </c>
      <c r="G84" s="88">
        <v>47850</v>
      </c>
      <c r="H84" s="88">
        <v>53130</v>
      </c>
      <c r="I84" s="88">
        <v>57420</v>
      </c>
      <c r="J84" s="88">
        <v>61655</v>
      </c>
      <c r="K84" s="88">
        <v>65890</v>
      </c>
      <c r="L84" s="88">
        <v>70180</v>
      </c>
    </row>
    <row r="85" spans="1:12" x14ac:dyDescent="0.25">
      <c r="A85" s="58" t="s">
        <v>355</v>
      </c>
      <c r="B85" s="58">
        <v>55</v>
      </c>
      <c r="C85" s="87" t="s">
        <v>121</v>
      </c>
      <c r="D85" s="88">
        <v>126000</v>
      </c>
      <c r="E85" s="88">
        <v>48510</v>
      </c>
      <c r="F85" s="88">
        <v>55440</v>
      </c>
      <c r="G85" s="88">
        <v>62370</v>
      </c>
      <c r="H85" s="88">
        <v>69300</v>
      </c>
      <c r="I85" s="88">
        <v>74855</v>
      </c>
      <c r="J85" s="88">
        <v>80410</v>
      </c>
      <c r="K85" s="88">
        <v>85965</v>
      </c>
      <c r="L85" s="88">
        <v>91520</v>
      </c>
    </row>
    <row r="86" spans="1:12" x14ac:dyDescent="0.25">
      <c r="A86" s="58" t="s">
        <v>354</v>
      </c>
      <c r="B86" s="58">
        <v>55</v>
      </c>
      <c r="C86" s="87" t="s">
        <v>119</v>
      </c>
      <c r="D86" s="88">
        <v>68400</v>
      </c>
      <c r="E86" s="88">
        <v>28050</v>
      </c>
      <c r="F86" s="88">
        <v>32065</v>
      </c>
      <c r="G86" s="88">
        <v>36080</v>
      </c>
      <c r="H86" s="88">
        <v>40040</v>
      </c>
      <c r="I86" s="88">
        <v>43285</v>
      </c>
      <c r="J86" s="88">
        <v>46475</v>
      </c>
      <c r="K86" s="88">
        <v>49665</v>
      </c>
      <c r="L86" s="88">
        <v>52855</v>
      </c>
    </row>
    <row r="87" spans="1:12" x14ac:dyDescent="0.25">
      <c r="A87" s="58" t="s">
        <v>353</v>
      </c>
      <c r="B87" s="58">
        <v>55</v>
      </c>
      <c r="C87" s="87" t="s">
        <v>117</v>
      </c>
      <c r="D87" s="88">
        <v>126000</v>
      </c>
      <c r="E87" s="88">
        <v>48510</v>
      </c>
      <c r="F87" s="88">
        <v>55440</v>
      </c>
      <c r="G87" s="88">
        <v>62370</v>
      </c>
      <c r="H87" s="88">
        <v>69300</v>
      </c>
      <c r="I87" s="88">
        <v>74855</v>
      </c>
      <c r="J87" s="88">
        <v>80410</v>
      </c>
      <c r="K87" s="88">
        <v>85965</v>
      </c>
      <c r="L87" s="88">
        <v>91520</v>
      </c>
    </row>
    <row r="88" spans="1:12" x14ac:dyDescent="0.25">
      <c r="A88" s="58" t="s">
        <v>352</v>
      </c>
      <c r="B88" s="58">
        <v>55</v>
      </c>
      <c r="C88" s="87" t="s">
        <v>115</v>
      </c>
      <c r="D88" s="88">
        <v>61500</v>
      </c>
      <c r="E88" s="88">
        <v>28050</v>
      </c>
      <c r="F88" s="88">
        <v>32065</v>
      </c>
      <c r="G88" s="88">
        <v>36080</v>
      </c>
      <c r="H88" s="88">
        <v>40040</v>
      </c>
      <c r="I88" s="88">
        <v>43285</v>
      </c>
      <c r="J88" s="88">
        <v>46475</v>
      </c>
      <c r="K88" s="88">
        <v>49665</v>
      </c>
      <c r="L88" s="88">
        <v>52855</v>
      </c>
    </row>
    <row r="89" spans="1:12" x14ac:dyDescent="0.25">
      <c r="A89" s="58" t="s">
        <v>351</v>
      </c>
      <c r="B89" s="58">
        <v>55</v>
      </c>
      <c r="C89" s="87" t="s">
        <v>113</v>
      </c>
      <c r="D89" s="88">
        <v>104000</v>
      </c>
      <c r="E89" s="88">
        <v>40040</v>
      </c>
      <c r="F89" s="88">
        <v>45760</v>
      </c>
      <c r="G89" s="88">
        <v>51480</v>
      </c>
      <c r="H89" s="88">
        <v>57200</v>
      </c>
      <c r="I89" s="88">
        <v>61820</v>
      </c>
      <c r="J89" s="88">
        <v>66385</v>
      </c>
      <c r="K89" s="88">
        <v>70950</v>
      </c>
      <c r="L89" s="88">
        <v>75515</v>
      </c>
    </row>
    <row r="90" spans="1:12" x14ac:dyDescent="0.25">
      <c r="A90" s="58" t="s">
        <v>350</v>
      </c>
      <c r="B90" s="58">
        <v>55</v>
      </c>
      <c r="C90" s="87" t="s">
        <v>111</v>
      </c>
      <c r="D90" s="88">
        <v>104000</v>
      </c>
      <c r="E90" s="88">
        <v>40040</v>
      </c>
      <c r="F90" s="88">
        <v>45760</v>
      </c>
      <c r="G90" s="88">
        <v>51480</v>
      </c>
      <c r="H90" s="88">
        <v>57200</v>
      </c>
      <c r="I90" s="88">
        <v>61820</v>
      </c>
      <c r="J90" s="88">
        <v>66385</v>
      </c>
      <c r="K90" s="88">
        <v>70950</v>
      </c>
      <c r="L90" s="88">
        <v>75515</v>
      </c>
    </row>
    <row r="91" spans="1:12" x14ac:dyDescent="0.25">
      <c r="A91" s="58" t="s">
        <v>349</v>
      </c>
      <c r="B91" s="58">
        <v>55</v>
      </c>
      <c r="C91" s="87" t="s">
        <v>109</v>
      </c>
      <c r="D91" s="88">
        <v>78700</v>
      </c>
      <c r="E91" s="88">
        <v>30305</v>
      </c>
      <c r="F91" s="88">
        <v>34650</v>
      </c>
      <c r="G91" s="88">
        <v>38995</v>
      </c>
      <c r="H91" s="88">
        <v>43285</v>
      </c>
      <c r="I91" s="88">
        <v>46750</v>
      </c>
      <c r="J91" s="88">
        <v>50215</v>
      </c>
      <c r="K91" s="88">
        <v>53680</v>
      </c>
      <c r="L91" s="88">
        <v>57145</v>
      </c>
    </row>
    <row r="92" spans="1:12" x14ac:dyDescent="0.25">
      <c r="A92" s="58" t="s">
        <v>348</v>
      </c>
      <c r="B92" s="58">
        <v>55</v>
      </c>
      <c r="C92" s="87" t="s">
        <v>107</v>
      </c>
      <c r="D92" s="88">
        <v>126000</v>
      </c>
      <c r="E92" s="88">
        <v>48510</v>
      </c>
      <c r="F92" s="88">
        <v>55440</v>
      </c>
      <c r="G92" s="88">
        <v>62370</v>
      </c>
      <c r="H92" s="88">
        <v>69300</v>
      </c>
      <c r="I92" s="88">
        <v>74855</v>
      </c>
      <c r="J92" s="88">
        <v>80410</v>
      </c>
      <c r="K92" s="88">
        <v>85965</v>
      </c>
      <c r="L92" s="88">
        <v>91520</v>
      </c>
    </row>
    <row r="93" spans="1:12" x14ac:dyDescent="0.25">
      <c r="A93" s="58" t="s">
        <v>347</v>
      </c>
      <c r="B93" s="58">
        <v>55</v>
      </c>
      <c r="C93" s="87" t="s">
        <v>105</v>
      </c>
      <c r="D93" s="88">
        <v>126000</v>
      </c>
      <c r="E93" s="88">
        <v>48510</v>
      </c>
      <c r="F93" s="88">
        <v>55440</v>
      </c>
      <c r="G93" s="88">
        <v>62370</v>
      </c>
      <c r="H93" s="88">
        <v>69300</v>
      </c>
      <c r="I93" s="88">
        <v>74855</v>
      </c>
      <c r="J93" s="88">
        <v>80410</v>
      </c>
      <c r="K93" s="88">
        <v>85965</v>
      </c>
      <c r="L93" s="88">
        <v>91520</v>
      </c>
    </row>
    <row r="94" spans="1:12" x14ac:dyDescent="0.25">
      <c r="A94" s="58" t="s">
        <v>346</v>
      </c>
      <c r="B94" s="58">
        <v>55</v>
      </c>
      <c r="C94" s="87" t="s">
        <v>103</v>
      </c>
      <c r="D94" s="88">
        <v>104000</v>
      </c>
      <c r="E94" s="88">
        <v>40040</v>
      </c>
      <c r="F94" s="88">
        <v>45760</v>
      </c>
      <c r="G94" s="88">
        <v>51480</v>
      </c>
      <c r="H94" s="88">
        <v>57200</v>
      </c>
      <c r="I94" s="88">
        <v>61820</v>
      </c>
      <c r="J94" s="88">
        <v>66385</v>
      </c>
      <c r="K94" s="88">
        <v>70950</v>
      </c>
      <c r="L94" s="88">
        <v>75515</v>
      </c>
    </row>
    <row r="95" spans="1:12" x14ac:dyDescent="0.25">
      <c r="A95" s="58" t="s">
        <v>345</v>
      </c>
      <c r="B95" s="58">
        <v>55</v>
      </c>
      <c r="C95" s="87" t="s">
        <v>101</v>
      </c>
      <c r="D95" s="88">
        <v>54800</v>
      </c>
      <c r="E95" s="88">
        <v>28050</v>
      </c>
      <c r="F95" s="88">
        <v>32065</v>
      </c>
      <c r="G95" s="88">
        <v>36080</v>
      </c>
      <c r="H95" s="88">
        <v>40040</v>
      </c>
      <c r="I95" s="88">
        <v>43285</v>
      </c>
      <c r="J95" s="88">
        <v>46475</v>
      </c>
      <c r="K95" s="88">
        <v>49665</v>
      </c>
      <c r="L95" s="88">
        <v>52855</v>
      </c>
    </row>
    <row r="96" spans="1:12" x14ac:dyDescent="0.25">
      <c r="A96" s="58" t="s">
        <v>344</v>
      </c>
      <c r="B96" s="58">
        <v>55</v>
      </c>
      <c r="C96" s="87" t="s">
        <v>99</v>
      </c>
      <c r="D96" s="88">
        <v>103600</v>
      </c>
      <c r="E96" s="88">
        <v>39930</v>
      </c>
      <c r="F96" s="88">
        <v>45595</v>
      </c>
      <c r="G96" s="88">
        <v>51315</v>
      </c>
      <c r="H96" s="88">
        <v>56980</v>
      </c>
      <c r="I96" s="88">
        <v>61545</v>
      </c>
      <c r="J96" s="88">
        <v>66110</v>
      </c>
      <c r="K96" s="88">
        <v>70675</v>
      </c>
      <c r="L96" s="88">
        <v>75240</v>
      </c>
    </row>
    <row r="97" spans="1:12" x14ac:dyDescent="0.25">
      <c r="A97" s="58" t="s">
        <v>343</v>
      </c>
      <c r="B97" s="58">
        <v>55</v>
      </c>
      <c r="C97" s="87" t="s">
        <v>97</v>
      </c>
      <c r="D97" s="89">
        <v>104500</v>
      </c>
      <c r="E97" s="89">
        <v>40260</v>
      </c>
      <c r="F97" s="89">
        <v>45980</v>
      </c>
      <c r="G97" s="89">
        <v>51755</v>
      </c>
      <c r="H97" s="89">
        <v>57475</v>
      </c>
      <c r="I97" s="89">
        <v>62095</v>
      </c>
      <c r="J97" s="89">
        <v>66660</v>
      </c>
      <c r="K97" s="89">
        <v>71280</v>
      </c>
      <c r="L97" s="89">
        <v>75845</v>
      </c>
    </row>
    <row r="98" spans="1:12" x14ac:dyDescent="0.25">
      <c r="A98" s="58" t="s">
        <v>342</v>
      </c>
      <c r="B98" s="58">
        <v>55</v>
      </c>
      <c r="C98" s="87" t="s">
        <v>95</v>
      </c>
      <c r="D98" s="88">
        <v>85900</v>
      </c>
      <c r="E98" s="88">
        <v>33110</v>
      </c>
      <c r="F98" s="88">
        <v>37840</v>
      </c>
      <c r="G98" s="88">
        <v>42570</v>
      </c>
      <c r="H98" s="88">
        <v>47245</v>
      </c>
      <c r="I98" s="88">
        <v>51040</v>
      </c>
      <c r="J98" s="88">
        <v>54835</v>
      </c>
      <c r="K98" s="88">
        <v>58630</v>
      </c>
      <c r="L98" s="88">
        <v>62370</v>
      </c>
    </row>
    <row r="99" spans="1:12" x14ac:dyDescent="0.25">
      <c r="A99" s="58" t="s">
        <v>341</v>
      </c>
      <c r="B99" s="58">
        <v>55</v>
      </c>
      <c r="C99" s="87" t="s">
        <v>93</v>
      </c>
      <c r="D99" s="88">
        <v>79800</v>
      </c>
      <c r="E99" s="88">
        <v>30745</v>
      </c>
      <c r="F99" s="88">
        <v>35145</v>
      </c>
      <c r="G99" s="88">
        <v>39545</v>
      </c>
      <c r="H99" s="88">
        <v>43890</v>
      </c>
      <c r="I99" s="88">
        <v>47410</v>
      </c>
      <c r="J99" s="88">
        <v>50930</v>
      </c>
      <c r="K99" s="88">
        <v>54450</v>
      </c>
      <c r="L99" s="88">
        <v>57970</v>
      </c>
    </row>
    <row r="100" spans="1:12" x14ac:dyDescent="0.25">
      <c r="A100" s="58" t="s">
        <v>340</v>
      </c>
      <c r="B100" s="58">
        <v>55</v>
      </c>
      <c r="C100" s="87" t="s">
        <v>91</v>
      </c>
      <c r="D100" s="88">
        <v>67500</v>
      </c>
      <c r="E100" s="88">
        <v>28050</v>
      </c>
      <c r="F100" s="88">
        <v>32065</v>
      </c>
      <c r="G100" s="88">
        <v>36080</v>
      </c>
      <c r="H100" s="88">
        <v>40040</v>
      </c>
      <c r="I100" s="88">
        <v>43285</v>
      </c>
      <c r="J100" s="88">
        <v>46475</v>
      </c>
      <c r="K100" s="88">
        <v>49665</v>
      </c>
      <c r="L100" s="88">
        <v>52855</v>
      </c>
    </row>
    <row r="101" spans="1:12" x14ac:dyDescent="0.25">
      <c r="A101" s="58" t="s">
        <v>339</v>
      </c>
      <c r="B101" s="58">
        <v>55</v>
      </c>
      <c r="C101" s="87" t="s">
        <v>89</v>
      </c>
      <c r="D101" s="88">
        <v>76000</v>
      </c>
      <c r="E101" s="88">
        <v>29260</v>
      </c>
      <c r="F101" s="88">
        <v>33440</v>
      </c>
      <c r="G101" s="88">
        <v>37620</v>
      </c>
      <c r="H101" s="88">
        <v>41800</v>
      </c>
      <c r="I101" s="88">
        <v>45155</v>
      </c>
      <c r="J101" s="88">
        <v>48510</v>
      </c>
      <c r="K101" s="88">
        <v>51865</v>
      </c>
      <c r="L101" s="88">
        <v>55220</v>
      </c>
    </row>
    <row r="102" spans="1:12" x14ac:dyDescent="0.25">
      <c r="A102" s="58" t="s">
        <v>338</v>
      </c>
      <c r="B102" s="58">
        <v>60</v>
      </c>
      <c r="C102" s="87" t="s">
        <v>137</v>
      </c>
      <c r="D102" s="88">
        <v>61900</v>
      </c>
      <c r="E102" s="88">
        <v>30600</v>
      </c>
      <c r="F102" s="88">
        <v>34980</v>
      </c>
      <c r="G102" s="88">
        <v>39360</v>
      </c>
      <c r="H102" s="88">
        <v>43680</v>
      </c>
      <c r="I102" s="88">
        <v>47220</v>
      </c>
      <c r="J102" s="88">
        <v>50700</v>
      </c>
      <c r="K102" s="88">
        <v>54180</v>
      </c>
      <c r="L102" s="88">
        <v>57660</v>
      </c>
    </row>
    <row r="103" spans="1:12" x14ac:dyDescent="0.25">
      <c r="A103" s="58" t="s">
        <v>337</v>
      </c>
      <c r="B103" s="58">
        <v>60</v>
      </c>
      <c r="C103" s="87" t="s">
        <v>135</v>
      </c>
      <c r="D103" s="88">
        <v>104000</v>
      </c>
      <c r="E103" s="88">
        <v>43680</v>
      </c>
      <c r="F103" s="88">
        <v>49920</v>
      </c>
      <c r="G103" s="88">
        <v>56160</v>
      </c>
      <c r="H103" s="88">
        <v>62400</v>
      </c>
      <c r="I103" s="88">
        <v>67440</v>
      </c>
      <c r="J103" s="88">
        <v>72420</v>
      </c>
      <c r="K103" s="88">
        <v>77400</v>
      </c>
      <c r="L103" s="88">
        <v>82380</v>
      </c>
    </row>
    <row r="104" spans="1:12" x14ac:dyDescent="0.25">
      <c r="A104" s="58" t="s">
        <v>336</v>
      </c>
      <c r="B104" s="58">
        <v>60</v>
      </c>
      <c r="C104" s="87" t="s">
        <v>133</v>
      </c>
      <c r="D104" s="88">
        <v>104000</v>
      </c>
      <c r="E104" s="88">
        <v>43680</v>
      </c>
      <c r="F104" s="88">
        <v>49920</v>
      </c>
      <c r="G104" s="88">
        <v>56160</v>
      </c>
      <c r="H104" s="88">
        <v>62400</v>
      </c>
      <c r="I104" s="88">
        <v>67440</v>
      </c>
      <c r="J104" s="88">
        <v>72420</v>
      </c>
      <c r="K104" s="88">
        <v>77400</v>
      </c>
      <c r="L104" s="88">
        <v>82380</v>
      </c>
    </row>
    <row r="105" spans="1:12" x14ac:dyDescent="0.25">
      <c r="A105" s="58" t="s">
        <v>335</v>
      </c>
      <c r="B105" s="58">
        <v>60</v>
      </c>
      <c r="C105" s="87" t="s">
        <v>131</v>
      </c>
      <c r="D105" s="88">
        <v>104000</v>
      </c>
      <c r="E105" s="88">
        <v>43680</v>
      </c>
      <c r="F105" s="88">
        <v>49920</v>
      </c>
      <c r="G105" s="88">
        <v>56160</v>
      </c>
      <c r="H105" s="88">
        <v>62400</v>
      </c>
      <c r="I105" s="88">
        <v>67440</v>
      </c>
      <c r="J105" s="88">
        <v>72420</v>
      </c>
      <c r="K105" s="88">
        <v>77400</v>
      </c>
      <c r="L105" s="88">
        <v>82380</v>
      </c>
    </row>
    <row r="106" spans="1:12" x14ac:dyDescent="0.25">
      <c r="A106" s="58" t="s">
        <v>334</v>
      </c>
      <c r="B106" s="58">
        <v>60</v>
      </c>
      <c r="C106" s="87" t="s">
        <v>129</v>
      </c>
      <c r="D106" s="88">
        <v>126000</v>
      </c>
      <c r="E106" s="88">
        <v>52920</v>
      </c>
      <c r="F106" s="88">
        <v>60480</v>
      </c>
      <c r="G106" s="88">
        <v>68040</v>
      </c>
      <c r="H106" s="88">
        <v>75600</v>
      </c>
      <c r="I106" s="88">
        <v>81660</v>
      </c>
      <c r="J106" s="88">
        <v>87720</v>
      </c>
      <c r="K106" s="88">
        <v>93780</v>
      </c>
      <c r="L106" s="88">
        <v>99840</v>
      </c>
    </row>
    <row r="107" spans="1:12" x14ac:dyDescent="0.25">
      <c r="A107" s="58" t="s">
        <v>333</v>
      </c>
      <c r="B107" s="58">
        <v>60</v>
      </c>
      <c r="C107" s="87" t="s">
        <v>127</v>
      </c>
      <c r="D107" s="88">
        <v>67500</v>
      </c>
      <c r="E107" s="88">
        <v>30600</v>
      </c>
      <c r="F107" s="88">
        <v>34980</v>
      </c>
      <c r="G107" s="88">
        <v>39360</v>
      </c>
      <c r="H107" s="88">
        <v>43680</v>
      </c>
      <c r="I107" s="88">
        <v>47220</v>
      </c>
      <c r="J107" s="88">
        <v>50700</v>
      </c>
      <c r="K107" s="88">
        <v>54180</v>
      </c>
      <c r="L107" s="88">
        <v>57660</v>
      </c>
    </row>
    <row r="108" spans="1:12" x14ac:dyDescent="0.25">
      <c r="A108" s="58" t="s">
        <v>332</v>
      </c>
      <c r="B108" s="58">
        <v>60</v>
      </c>
      <c r="C108" s="87" t="s">
        <v>125</v>
      </c>
      <c r="D108" s="88">
        <v>104000</v>
      </c>
      <c r="E108" s="88">
        <v>43680</v>
      </c>
      <c r="F108" s="88">
        <v>49920</v>
      </c>
      <c r="G108" s="88">
        <v>56160</v>
      </c>
      <c r="H108" s="88">
        <v>62400</v>
      </c>
      <c r="I108" s="88">
        <v>67440</v>
      </c>
      <c r="J108" s="88">
        <v>72420</v>
      </c>
      <c r="K108" s="88">
        <v>77400</v>
      </c>
      <c r="L108" s="88">
        <v>82380</v>
      </c>
    </row>
    <row r="109" spans="1:12" x14ac:dyDescent="0.25">
      <c r="A109" s="58" t="s">
        <v>331</v>
      </c>
      <c r="B109" s="58">
        <v>60</v>
      </c>
      <c r="C109" s="87" t="s">
        <v>123</v>
      </c>
      <c r="D109" s="88">
        <v>96600</v>
      </c>
      <c r="E109" s="88">
        <v>40620</v>
      </c>
      <c r="F109" s="88">
        <v>46380</v>
      </c>
      <c r="G109" s="88">
        <v>52200</v>
      </c>
      <c r="H109" s="88">
        <v>57960</v>
      </c>
      <c r="I109" s="88">
        <v>62640</v>
      </c>
      <c r="J109" s="88">
        <v>67260</v>
      </c>
      <c r="K109" s="88">
        <v>71880</v>
      </c>
      <c r="L109" s="88">
        <v>76560</v>
      </c>
    </row>
    <row r="110" spans="1:12" x14ac:dyDescent="0.25">
      <c r="A110" s="58" t="s">
        <v>330</v>
      </c>
      <c r="B110" s="58">
        <v>60</v>
      </c>
      <c r="C110" s="87" t="s">
        <v>121</v>
      </c>
      <c r="D110" s="88">
        <v>126000</v>
      </c>
      <c r="E110" s="88">
        <v>52920</v>
      </c>
      <c r="F110" s="88">
        <v>60480</v>
      </c>
      <c r="G110" s="88">
        <v>68040</v>
      </c>
      <c r="H110" s="88">
        <v>75600</v>
      </c>
      <c r="I110" s="88">
        <v>81660</v>
      </c>
      <c r="J110" s="88">
        <v>87720</v>
      </c>
      <c r="K110" s="88">
        <v>93780</v>
      </c>
      <c r="L110" s="88">
        <v>99840</v>
      </c>
    </row>
    <row r="111" spans="1:12" x14ac:dyDescent="0.25">
      <c r="A111" s="58" t="s">
        <v>329</v>
      </c>
      <c r="B111" s="58">
        <v>60</v>
      </c>
      <c r="C111" s="87" t="s">
        <v>119</v>
      </c>
      <c r="D111" s="88">
        <v>68400</v>
      </c>
      <c r="E111" s="88">
        <v>30600</v>
      </c>
      <c r="F111" s="88">
        <v>34980</v>
      </c>
      <c r="G111" s="88">
        <v>39360</v>
      </c>
      <c r="H111" s="88">
        <v>43680</v>
      </c>
      <c r="I111" s="88">
        <v>47220</v>
      </c>
      <c r="J111" s="88">
        <v>50700</v>
      </c>
      <c r="K111" s="88">
        <v>54180</v>
      </c>
      <c r="L111" s="88">
        <v>57660</v>
      </c>
    </row>
    <row r="112" spans="1:12" x14ac:dyDescent="0.25">
      <c r="A112" s="58" t="s">
        <v>328</v>
      </c>
      <c r="B112" s="58">
        <v>60</v>
      </c>
      <c r="C112" s="87" t="s">
        <v>117</v>
      </c>
      <c r="D112" s="88">
        <v>126000</v>
      </c>
      <c r="E112" s="88">
        <v>52920</v>
      </c>
      <c r="F112" s="88">
        <v>60480</v>
      </c>
      <c r="G112" s="88">
        <v>68040</v>
      </c>
      <c r="H112" s="88">
        <v>75600</v>
      </c>
      <c r="I112" s="88">
        <v>81660</v>
      </c>
      <c r="J112" s="88">
        <v>87720</v>
      </c>
      <c r="K112" s="88">
        <v>93780</v>
      </c>
      <c r="L112" s="88">
        <v>99840</v>
      </c>
    </row>
    <row r="113" spans="1:12" x14ac:dyDescent="0.25">
      <c r="A113" s="58" t="s">
        <v>327</v>
      </c>
      <c r="B113" s="58">
        <v>60</v>
      </c>
      <c r="C113" s="87" t="s">
        <v>115</v>
      </c>
      <c r="D113" s="88">
        <v>61500</v>
      </c>
      <c r="E113" s="88">
        <v>30600</v>
      </c>
      <c r="F113" s="88">
        <v>34980</v>
      </c>
      <c r="G113" s="88">
        <v>39360</v>
      </c>
      <c r="H113" s="88">
        <v>43680</v>
      </c>
      <c r="I113" s="88">
        <v>47220</v>
      </c>
      <c r="J113" s="88">
        <v>50700</v>
      </c>
      <c r="K113" s="88">
        <v>54180</v>
      </c>
      <c r="L113" s="88">
        <v>57660</v>
      </c>
    </row>
    <row r="114" spans="1:12" x14ac:dyDescent="0.25">
      <c r="A114" s="58" t="s">
        <v>326</v>
      </c>
      <c r="B114" s="58">
        <v>60</v>
      </c>
      <c r="C114" s="87" t="s">
        <v>113</v>
      </c>
      <c r="D114" s="88">
        <v>104000</v>
      </c>
      <c r="E114" s="88">
        <v>43680</v>
      </c>
      <c r="F114" s="88">
        <v>49920</v>
      </c>
      <c r="G114" s="88">
        <v>56160</v>
      </c>
      <c r="H114" s="88">
        <v>62400</v>
      </c>
      <c r="I114" s="88">
        <v>67440</v>
      </c>
      <c r="J114" s="88">
        <v>72420</v>
      </c>
      <c r="K114" s="88">
        <v>77400</v>
      </c>
      <c r="L114" s="88">
        <v>82380</v>
      </c>
    </row>
    <row r="115" spans="1:12" x14ac:dyDescent="0.25">
      <c r="A115" s="58" t="s">
        <v>325</v>
      </c>
      <c r="B115" s="58">
        <v>60</v>
      </c>
      <c r="C115" s="87" t="s">
        <v>111</v>
      </c>
      <c r="D115" s="88">
        <v>104000</v>
      </c>
      <c r="E115" s="88">
        <v>43680</v>
      </c>
      <c r="F115" s="88">
        <v>49920</v>
      </c>
      <c r="G115" s="88">
        <v>56160</v>
      </c>
      <c r="H115" s="88">
        <v>62400</v>
      </c>
      <c r="I115" s="88">
        <v>67440</v>
      </c>
      <c r="J115" s="88">
        <v>72420</v>
      </c>
      <c r="K115" s="88">
        <v>77400</v>
      </c>
      <c r="L115" s="88">
        <v>82380</v>
      </c>
    </row>
    <row r="116" spans="1:12" x14ac:dyDescent="0.25">
      <c r="A116" s="58" t="s">
        <v>324</v>
      </c>
      <c r="B116" s="58">
        <v>60</v>
      </c>
      <c r="C116" s="87" t="s">
        <v>109</v>
      </c>
      <c r="D116" s="88">
        <v>78700</v>
      </c>
      <c r="E116" s="88">
        <v>33060</v>
      </c>
      <c r="F116" s="88">
        <v>37800</v>
      </c>
      <c r="G116" s="88">
        <v>42540</v>
      </c>
      <c r="H116" s="88">
        <v>47220</v>
      </c>
      <c r="I116" s="88">
        <v>51000</v>
      </c>
      <c r="J116" s="88">
        <v>54780</v>
      </c>
      <c r="K116" s="88">
        <v>58560</v>
      </c>
      <c r="L116" s="88">
        <v>62340</v>
      </c>
    </row>
    <row r="117" spans="1:12" x14ac:dyDescent="0.25">
      <c r="A117" s="58" t="s">
        <v>323</v>
      </c>
      <c r="B117" s="58">
        <v>60</v>
      </c>
      <c r="C117" s="87" t="s">
        <v>107</v>
      </c>
      <c r="D117" s="88">
        <v>126000</v>
      </c>
      <c r="E117" s="88">
        <v>52920</v>
      </c>
      <c r="F117" s="88">
        <v>60480</v>
      </c>
      <c r="G117" s="88">
        <v>68040</v>
      </c>
      <c r="H117" s="88">
        <v>75600</v>
      </c>
      <c r="I117" s="88">
        <v>81660</v>
      </c>
      <c r="J117" s="88">
        <v>87720</v>
      </c>
      <c r="K117" s="88">
        <v>93780</v>
      </c>
      <c r="L117" s="88">
        <v>99840</v>
      </c>
    </row>
    <row r="118" spans="1:12" x14ac:dyDescent="0.25">
      <c r="A118" s="58" t="s">
        <v>322</v>
      </c>
      <c r="B118" s="58">
        <v>60</v>
      </c>
      <c r="C118" s="87" t="s">
        <v>105</v>
      </c>
      <c r="D118" s="88">
        <v>126000</v>
      </c>
      <c r="E118" s="88">
        <v>52920</v>
      </c>
      <c r="F118" s="88">
        <v>60480</v>
      </c>
      <c r="G118" s="88">
        <v>68040</v>
      </c>
      <c r="H118" s="88">
        <v>75600</v>
      </c>
      <c r="I118" s="88">
        <v>81660</v>
      </c>
      <c r="J118" s="88">
        <v>87720</v>
      </c>
      <c r="K118" s="88">
        <v>93780</v>
      </c>
      <c r="L118" s="88">
        <v>99840</v>
      </c>
    </row>
    <row r="119" spans="1:12" x14ac:dyDescent="0.25">
      <c r="A119" s="58" t="s">
        <v>321</v>
      </c>
      <c r="B119" s="58">
        <v>60</v>
      </c>
      <c r="C119" s="87" t="s">
        <v>103</v>
      </c>
      <c r="D119" s="88">
        <v>104000</v>
      </c>
      <c r="E119" s="88">
        <v>43680</v>
      </c>
      <c r="F119" s="88">
        <v>49920</v>
      </c>
      <c r="G119" s="88">
        <v>56160</v>
      </c>
      <c r="H119" s="88">
        <v>62400</v>
      </c>
      <c r="I119" s="88">
        <v>67440</v>
      </c>
      <c r="J119" s="88">
        <v>72420</v>
      </c>
      <c r="K119" s="88">
        <v>77400</v>
      </c>
      <c r="L119" s="88">
        <v>82380</v>
      </c>
    </row>
    <row r="120" spans="1:12" x14ac:dyDescent="0.25">
      <c r="A120" s="58" t="s">
        <v>320</v>
      </c>
      <c r="B120" s="58">
        <v>60</v>
      </c>
      <c r="C120" s="87" t="s">
        <v>101</v>
      </c>
      <c r="D120" s="88">
        <v>54800</v>
      </c>
      <c r="E120" s="88">
        <v>30600</v>
      </c>
      <c r="F120" s="88">
        <v>34980</v>
      </c>
      <c r="G120" s="88">
        <v>39360</v>
      </c>
      <c r="H120" s="88">
        <v>43680</v>
      </c>
      <c r="I120" s="88">
        <v>47220</v>
      </c>
      <c r="J120" s="88">
        <v>50700</v>
      </c>
      <c r="K120" s="88">
        <v>54180</v>
      </c>
      <c r="L120" s="88">
        <v>57660</v>
      </c>
    </row>
    <row r="121" spans="1:12" x14ac:dyDescent="0.25">
      <c r="A121" s="58" t="s">
        <v>319</v>
      </c>
      <c r="B121" s="58">
        <v>60</v>
      </c>
      <c r="C121" s="87" t="s">
        <v>99</v>
      </c>
      <c r="D121" s="88">
        <v>103600</v>
      </c>
      <c r="E121" s="88">
        <v>43560</v>
      </c>
      <c r="F121" s="88">
        <v>49740</v>
      </c>
      <c r="G121" s="88">
        <v>55980</v>
      </c>
      <c r="H121" s="88">
        <v>62160</v>
      </c>
      <c r="I121" s="88">
        <v>67140</v>
      </c>
      <c r="J121" s="88">
        <v>72120</v>
      </c>
      <c r="K121" s="88">
        <v>77100</v>
      </c>
      <c r="L121" s="88">
        <v>82080</v>
      </c>
    </row>
    <row r="122" spans="1:12" x14ac:dyDescent="0.25">
      <c r="A122" s="58" t="s">
        <v>318</v>
      </c>
      <c r="B122" s="58">
        <v>60</v>
      </c>
      <c r="C122" s="87" t="s">
        <v>97</v>
      </c>
      <c r="D122" s="89">
        <v>104500</v>
      </c>
      <c r="E122" s="89">
        <v>43920</v>
      </c>
      <c r="F122" s="89">
        <v>50160</v>
      </c>
      <c r="G122" s="89">
        <v>56460</v>
      </c>
      <c r="H122" s="89">
        <v>62700</v>
      </c>
      <c r="I122" s="89">
        <v>67740</v>
      </c>
      <c r="J122" s="89">
        <v>72720</v>
      </c>
      <c r="K122" s="89">
        <v>77760</v>
      </c>
      <c r="L122" s="89">
        <v>82740</v>
      </c>
    </row>
    <row r="123" spans="1:12" x14ac:dyDescent="0.25">
      <c r="A123" s="58" t="s">
        <v>317</v>
      </c>
      <c r="B123" s="58">
        <v>60</v>
      </c>
      <c r="C123" s="87" t="s">
        <v>95</v>
      </c>
      <c r="D123" s="88">
        <v>85900</v>
      </c>
      <c r="E123" s="88">
        <v>36120</v>
      </c>
      <c r="F123" s="88">
        <v>41280</v>
      </c>
      <c r="G123" s="88">
        <v>46440</v>
      </c>
      <c r="H123" s="88">
        <v>51540</v>
      </c>
      <c r="I123" s="88">
        <v>55680</v>
      </c>
      <c r="J123" s="88">
        <v>59820</v>
      </c>
      <c r="K123" s="88">
        <v>63960</v>
      </c>
      <c r="L123" s="88">
        <v>68040</v>
      </c>
    </row>
    <row r="124" spans="1:12" x14ac:dyDescent="0.25">
      <c r="A124" s="58" t="s">
        <v>316</v>
      </c>
      <c r="B124" s="58">
        <v>60</v>
      </c>
      <c r="C124" s="87" t="s">
        <v>93</v>
      </c>
      <c r="D124" s="88">
        <v>79800</v>
      </c>
      <c r="E124" s="88">
        <v>33540</v>
      </c>
      <c r="F124" s="88">
        <v>38340</v>
      </c>
      <c r="G124" s="88">
        <v>43140</v>
      </c>
      <c r="H124" s="88">
        <v>47880</v>
      </c>
      <c r="I124" s="88">
        <v>51720</v>
      </c>
      <c r="J124" s="88">
        <v>55560</v>
      </c>
      <c r="K124" s="88">
        <v>59400</v>
      </c>
      <c r="L124" s="88">
        <v>63240</v>
      </c>
    </row>
    <row r="125" spans="1:12" x14ac:dyDescent="0.25">
      <c r="A125" s="58" t="s">
        <v>315</v>
      </c>
      <c r="B125" s="58">
        <v>60</v>
      </c>
      <c r="C125" s="87" t="s">
        <v>91</v>
      </c>
      <c r="D125" s="88">
        <v>67500</v>
      </c>
      <c r="E125" s="88">
        <v>30600</v>
      </c>
      <c r="F125" s="88">
        <v>34980</v>
      </c>
      <c r="G125" s="88">
        <v>39360</v>
      </c>
      <c r="H125" s="88">
        <v>43680</v>
      </c>
      <c r="I125" s="88">
        <v>47220</v>
      </c>
      <c r="J125" s="88">
        <v>50700</v>
      </c>
      <c r="K125" s="88">
        <v>54180</v>
      </c>
      <c r="L125" s="88">
        <v>57660</v>
      </c>
    </row>
    <row r="126" spans="1:12" x14ac:dyDescent="0.25">
      <c r="A126" s="58" t="s">
        <v>314</v>
      </c>
      <c r="B126" s="58">
        <v>60</v>
      </c>
      <c r="C126" s="87" t="s">
        <v>89</v>
      </c>
      <c r="D126" s="88">
        <v>76000</v>
      </c>
      <c r="E126" s="88">
        <v>31920</v>
      </c>
      <c r="F126" s="88">
        <v>36480</v>
      </c>
      <c r="G126" s="88">
        <v>41040</v>
      </c>
      <c r="H126" s="88">
        <v>45600</v>
      </c>
      <c r="I126" s="88">
        <v>49260</v>
      </c>
      <c r="J126" s="88">
        <v>52920</v>
      </c>
      <c r="K126" s="88">
        <v>56580</v>
      </c>
      <c r="L126" s="88">
        <v>60240</v>
      </c>
    </row>
    <row r="127" spans="1:12" x14ac:dyDescent="0.25">
      <c r="A127" s="58" t="s">
        <v>313</v>
      </c>
      <c r="B127" s="58">
        <v>65</v>
      </c>
      <c r="C127" s="87" t="s">
        <v>137</v>
      </c>
      <c r="D127" s="88">
        <v>61900</v>
      </c>
      <c r="E127" s="88">
        <v>33150</v>
      </c>
      <c r="F127" s="88">
        <v>37895</v>
      </c>
      <c r="G127" s="88">
        <v>42640</v>
      </c>
      <c r="H127" s="88">
        <v>47320</v>
      </c>
      <c r="I127" s="88">
        <v>51155</v>
      </c>
      <c r="J127" s="88">
        <v>54925</v>
      </c>
      <c r="K127" s="88">
        <v>58695</v>
      </c>
      <c r="L127" s="88">
        <v>62465</v>
      </c>
    </row>
    <row r="128" spans="1:12" x14ac:dyDescent="0.25">
      <c r="A128" s="58" t="s">
        <v>312</v>
      </c>
      <c r="B128" s="58">
        <v>65</v>
      </c>
      <c r="C128" s="87" t="s">
        <v>135</v>
      </c>
      <c r="D128" s="88">
        <v>104000</v>
      </c>
      <c r="E128" s="88">
        <v>47320</v>
      </c>
      <c r="F128" s="88">
        <v>54080</v>
      </c>
      <c r="G128" s="88">
        <v>60840</v>
      </c>
      <c r="H128" s="88">
        <v>67600</v>
      </c>
      <c r="I128" s="88">
        <v>73060</v>
      </c>
      <c r="J128" s="88">
        <v>78455</v>
      </c>
      <c r="K128" s="88">
        <v>83850</v>
      </c>
      <c r="L128" s="88">
        <v>89245</v>
      </c>
    </row>
    <row r="129" spans="1:12" x14ac:dyDescent="0.25">
      <c r="A129" s="58" t="s">
        <v>311</v>
      </c>
      <c r="B129" s="58">
        <v>65</v>
      </c>
      <c r="C129" s="87" t="s">
        <v>133</v>
      </c>
      <c r="D129" s="88">
        <v>104000</v>
      </c>
      <c r="E129" s="88">
        <v>47320</v>
      </c>
      <c r="F129" s="88">
        <v>54080</v>
      </c>
      <c r="G129" s="88">
        <v>60840</v>
      </c>
      <c r="H129" s="88">
        <v>67600</v>
      </c>
      <c r="I129" s="88">
        <v>73060</v>
      </c>
      <c r="J129" s="88">
        <v>78455</v>
      </c>
      <c r="K129" s="88">
        <v>83850</v>
      </c>
      <c r="L129" s="88">
        <v>89245</v>
      </c>
    </row>
    <row r="130" spans="1:12" x14ac:dyDescent="0.25">
      <c r="A130" s="58" t="s">
        <v>310</v>
      </c>
      <c r="B130" s="58">
        <v>65</v>
      </c>
      <c r="C130" s="87" t="s">
        <v>131</v>
      </c>
      <c r="D130" s="88">
        <v>104000</v>
      </c>
      <c r="E130" s="88">
        <v>47320</v>
      </c>
      <c r="F130" s="88">
        <v>54080</v>
      </c>
      <c r="G130" s="88">
        <v>60840</v>
      </c>
      <c r="H130" s="88">
        <v>67600</v>
      </c>
      <c r="I130" s="88">
        <v>73060</v>
      </c>
      <c r="J130" s="88">
        <v>78455</v>
      </c>
      <c r="K130" s="88">
        <v>83850</v>
      </c>
      <c r="L130" s="88">
        <v>89245</v>
      </c>
    </row>
    <row r="131" spans="1:12" x14ac:dyDescent="0.25">
      <c r="A131" s="58" t="s">
        <v>309</v>
      </c>
      <c r="B131" s="58">
        <v>65</v>
      </c>
      <c r="C131" s="87" t="s">
        <v>129</v>
      </c>
      <c r="D131" s="88">
        <v>126000</v>
      </c>
      <c r="E131" s="88">
        <v>57330</v>
      </c>
      <c r="F131" s="88">
        <v>65520</v>
      </c>
      <c r="G131" s="88">
        <v>73710</v>
      </c>
      <c r="H131" s="88">
        <v>81900</v>
      </c>
      <c r="I131" s="88">
        <v>88465</v>
      </c>
      <c r="J131" s="88">
        <v>95030</v>
      </c>
      <c r="K131" s="88">
        <v>101595</v>
      </c>
      <c r="L131" s="88">
        <v>108160</v>
      </c>
    </row>
    <row r="132" spans="1:12" x14ac:dyDescent="0.25">
      <c r="A132" s="58" t="s">
        <v>308</v>
      </c>
      <c r="B132" s="58">
        <v>65</v>
      </c>
      <c r="C132" s="87" t="s">
        <v>127</v>
      </c>
      <c r="D132" s="88">
        <v>67500</v>
      </c>
      <c r="E132" s="88">
        <v>33150</v>
      </c>
      <c r="F132" s="88">
        <v>37895</v>
      </c>
      <c r="G132" s="88">
        <v>42640</v>
      </c>
      <c r="H132" s="88">
        <v>47320</v>
      </c>
      <c r="I132" s="88">
        <v>51155</v>
      </c>
      <c r="J132" s="88">
        <v>54925</v>
      </c>
      <c r="K132" s="88">
        <v>58695</v>
      </c>
      <c r="L132" s="88">
        <v>62465</v>
      </c>
    </row>
    <row r="133" spans="1:12" x14ac:dyDescent="0.25">
      <c r="A133" s="58" t="s">
        <v>307</v>
      </c>
      <c r="B133" s="58">
        <v>65</v>
      </c>
      <c r="C133" s="87" t="s">
        <v>125</v>
      </c>
      <c r="D133" s="88">
        <v>104000</v>
      </c>
      <c r="E133" s="88">
        <v>47320</v>
      </c>
      <c r="F133" s="88">
        <v>54080</v>
      </c>
      <c r="G133" s="88">
        <v>60840</v>
      </c>
      <c r="H133" s="88">
        <v>67600</v>
      </c>
      <c r="I133" s="88">
        <v>73060</v>
      </c>
      <c r="J133" s="88">
        <v>78455</v>
      </c>
      <c r="K133" s="88">
        <v>83850</v>
      </c>
      <c r="L133" s="88">
        <v>89245</v>
      </c>
    </row>
    <row r="134" spans="1:12" x14ac:dyDescent="0.25">
      <c r="A134" s="58" t="s">
        <v>306</v>
      </c>
      <c r="B134" s="58">
        <v>65</v>
      </c>
      <c r="C134" s="87" t="s">
        <v>123</v>
      </c>
      <c r="D134" s="88">
        <v>96600</v>
      </c>
      <c r="E134" s="88">
        <v>44005</v>
      </c>
      <c r="F134" s="88">
        <v>50245</v>
      </c>
      <c r="G134" s="88">
        <v>56550</v>
      </c>
      <c r="H134" s="88">
        <v>62790</v>
      </c>
      <c r="I134" s="88">
        <v>67860</v>
      </c>
      <c r="J134" s="88">
        <v>72865</v>
      </c>
      <c r="K134" s="88">
        <v>77870</v>
      </c>
      <c r="L134" s="88">
        <v>82940</v>
      </c>
    </row>
    <row r="135" spans="1:12" x14ac:dyDescent="0.25">
      <c r="A135" s="58" t="s">
        <v>305</v>
      </c>
      <c r="B135" s="58">
        <v>65</v>
      </c>
      <c r="C135" s="87" t="s">
        <v>121</v>
      </c>
      <c r="D135" s="88">
        <v>126000</v>
      </c>
      <c r="E135" s="88">
        <v>57330</v>
      </c>
      <c r="F135" s="88">
        <v>65520</v>
      </c>
      <c r="G135" s="88">
        <v>73710</v>
      </c>
      <c r="H135" s="88">
        <v>81900</v>
      </c>
      <c r="I135" s="88">
        <v>88465</v>
      </c>
      <c r="J135" s="88">
        <v>95030</v>
      </c>
      <c r="K135" s="88">
        <v>101595</v>
      </c>
      <c r="L135" s="88">
        <v>108160</v>
      </c>
    </row>
    <row r="136" spans="1:12" x14ac:dyDescent="0.25">
      <c r="A136" s="58" t="s">
        <v>304</v>
      </c>
      <c r="B136" s="58">
        <v>65</v>
      </c>
      <c r="C136" s="87" t="s">
        <v>119</v>
      </c>
      <c r="D136" s="88">
        <v>68400</v>
      </c>
      <c r="E136" s="88">
        <v>33150</v>
      </c>
      <c r="F136" s="88">
        <v>37895</v>
      </c>
      <c r="G136" s="88">
        <v>42640</v>
      </c>
      <c r="H136" s="88">
        <v>47320</v>
      </c>
      <c r="I136" s="88">
        <v>51155</v>
      </c>
      <c r="J136" s="88">
        <v>54925</v>
      </c>
      <c r="K136" s="88">
        <v>58695</v>
      </c>
      <c r="L136" s="88">
        <v>62465</v>
      </c>
    </row>
    <row r="137" spans="1:12" x14ac:dyDescent="0.25">
      <c r="A137" s="58" t="s">
        <v>303</v>
      </c>
      <c r="B137" s="58">
        <v>65</v>
      </c>
      <c r="C137" s="87" t="s">
        <v>117</v>
      </c>
      <c r="D137" s="88">
        <v>126000</v>
      </c>
      <c r="E137" s="88">
        <v>57330</v>
      </c>
      <c r="F137" s="88">
        <v>65520</v>
      </c>
      <c r="G137" s="88">
        <v>73710</v>
      </c>
      <c r="H137" s="88">
        <v>81900</v>
      </c>
      <c r="I137" s="88">
        <v>88465</v>
      </c>
      <c r="J137" s="88">
        <v>95030</v>
      </c>
      <c r="K137" s="88">
        <v>101595</v>
      </c>
      <c r="L137" s="88">
        <v>108160</v>
      </c>
    </row>
    <row r="138" spans="1:12" x14ac:dyDescent="0.25">
      <c r="A138" s="58" t="s">
        <v>302</v>
      </c>
      <c r="B138" s="58">
        <v>65</v>
      </c>
      <c r="C138" s="87" t="s">
        <v>115</v>
      </c>
      <c r="D138" s="88">
        <v>61500</v>
      </c>
      <c r="E138" s="88">
        <v>33150</v>
      </c>
      <c r="F138" s="88">
        <v>37895</v>
      </c>
      <c r="G138" s="88">
        <v>42640</v>
      </c>
      <c r="H138" s="88">
        <v>47320</v>
      </c>
      <c r="I138" s="88">
        <v>51155</v>
      </c>
      <c r="J138" s="88">
        <v>54925</v>
      </c>
      <c r="K138" s="88">
        <v>58695</v>
      </c>
      <c r="L138" s="88">
        <v>62465</v>
      </c>
    </row>
    <row r="139" spans="1:12" x14ac:dyDescent="0.25">
      <c r="A139" s="58" t="s">
        <v>301</v>
      </c>
      <c r="B139" s="58">
        <v>65</v>
      </c>
      <c r="C139" s="87" t="s">
        <v>113</v>
      </c>
      <c r="D139" s="88">
        <v>104000</v>
      </c>
      <c r="E139" s="88">
        <v>47320</v>
      </c>
      <c r="F139" s="88">
        <v>54080</v>
      </c>
      <c r="G139" s="88">
        <v>60840</v>
      </c>
      <c r="H139" s="88">
        <v>67600</v>
      </c>
      <c r="I139" s="88">
        <v>73060</v>
      </c>
      <c r="J139" s="88">
        <v>78455</v>
      </c>
      <c r="K139" s="88">
        <v>83850</v>
      </c>
      <c r="L139" s="88">
        <v>89245</v>
      </c>
    </row>
    <row r="140" spans="1:12" x14ac:dyDescent="0.25">
      <c r="A140" s="58" t="s">
        <v>300</v>
      </c>
      <c r="B140" s="58">
        <v>65</v>
      </c>
      <c r="C140" s="87" t="s">
        <v>111</v>
      </c>
      <c r="D140" s="88">
        <v>104000</v>
      </c>
      <c r="E140" s="88">
        <v>47320</v>
      </c>
      <c r="F140" s="88">
        <v>54080</v>
      </c>
      <c r="G140" s="88">
        <v>60840</v>
      </c>
      <c r="H140" s="88">
        <v>67600</v>
      </c>
      <c r="I140" s="88">
        <v>73060</v>
      </c>
      <c r="J140" s="88">
        <v>78455</v>
      </c>
      <c r="K140" s="88">
        <v>83850</v>
      </c>
      <c r="L140" s="88">
        <v>89245</v>
      </c>
    </row>
    <row r="141" spans="1:12" x14ac:dyDescent="0.25">
      <c r="A141" s="58" t="s">
        <v>299</v>
      </c>
      <c r="B141" s="58">
        <v>65</v>
      </c>
      <c r="C141" s="87" t="s">
        <v>109</v>
      </c>
      <c r="D141" s="88">
        <v>78700</v>
      </c>
      <c r="E141" s="88">
        <v>35815</v>
      </c>
      <c r="F141" s="88">
        <v>40950</v>
      </c>
      <c r="G141" s="88">
        <v>46085</v>
      </c>
      <c r="H141" s="88">
        <v>51155</v>
      </c>
      <c r="I141" s="88">
        <v>55250</v>
      </c>
      <c r="J141" s="88">
        <v>59345</v>
      </c>
      <c r="K141" s="88">
        <v>63440</v>
      </c>
      <c r="L141" s="88">
        <v>67535</v>
      </c>
    </row>
    <row r="142" spans="1:12" x14ac:dyDescent="0.25">
      <c r="A142" s="58" t="s">
        <v>298</v>
      </c>
      <c r="B142" s="58">
        <v>65</v>
      </c>
      <c r="C142" s="87" t="s">
        <v>107</v>
      </c>
      <c r="D142" s="88">
        <v>126000</v>
      </c>
      <c r="E142" s="88">
        <v>57330</v>
      </c>
      <c r="F142" s="88">
        <v>65520</v>
      </c>
      <c r="G142" s="88">
        <v>73710</v>
      </c>
      <c r="H142" s="88">
        <v>81900</v>
      </c>
      <c r="I142" s="88">
        <v>88465</v>
      </c>
      <c r="J142" s="88">
        <v>95030</v>
      </c>
      <c r="K142" s="88">
        <v>101595</v>
      </c>
      <c r="L142" s="88">
        <v>108160</v>
      </c>
    </row>
    <row r="143" spans="1:12" x14ac:dyDescent="0.25">
      <c r="A143" s="58" t="s">
        <v>297</v>
      </c>
      <c r="B143" s="58">
        <v>65</v>
      </c>
      <c r="C143" s="87" t="s">
        <v>105</v>
      </c>
      <c r="D143" s="88">
        <v>126000</v>
      </c>
      <c r="E143" s="88">
        <v>57330</v>
      </c>
      <c r="F143" s="88">
        <v>65520</v>
      </c>
      <c r="G143" s="88">
        <v>73710</v>
      </c>
      <c r="H143" s="88">
        <v>81900</v>
      </c>
      <c r="I143" s="88">
        <v>88465</v>
      </c>
      <c r="J143" s="88">
        <v>95030</v>
      </c>
      <c r="K143" s="88">
        <v>101595</v>
      </c>
      <c r="L143" s="88">
        <v>108160</v>
      </c>
    </row>
    <row r="144" spans="1:12" x14ac:dyDescent="0.25">
      <c r="A144" s="58" t="s">
        <v>296</v>
      </c>
      <c r="B144" s="58">
        <v>65</v>
      </c>
      <c r="C144" s="87" t="s">
        <v>103</v>
      </c>
      <c r="D144" s="88">
        <v>104000</v>
      </c>
      <c r="E144" s="88">
        <v>47320</v>
      </c>
      <c r="F144" s="88">
        <v>54080</v>
      </c>
      <c r="G144" s="88">
        <v>60840</v>
      </c>
      <c r="H144" s="88">
        <v>67600</v>
      </c>
      <c r="I144" s="88">
        <v>73060</v>
      </c>
      <c r="J144" s="88">
        <v>78455</v>
      </c>
      <c r="K144" s="88">
        <v>83850</v>
      </c>
      <c r="L144" s="88">
        <v>89245</v>
      </c>
    </row>
    <row r="145" spans="1:12" x14ac:dyDescent="0.25">
      <c r="A145" s="58" t="s">
        <v>295</v>
      </c>
      <c r="B145" s="58">
        <v>65</v>
      </c>
      <c r="C145" s="87" t="s">
        <v>101</v>
      </c>
      <c r="D145" s="88">
        <v>54800</v>
      </c>
      <c r="E145" s="88">
        <v>33150</v>
      </c>
      <c r="F145" s="88">
        <v>37895</v>
      </c>
      <c r="G145" s="88">
        <v>42640</v>
      </c>
      <c r="H145" s="88">
        <v>47320</v>
      </c>
      <c r="I145" s="88">
        <v>51155</v>
      </c>
      <c r="J145" s="88">
        <v>54925</v>
      </c>
      <c r="K145" s="88">
        <v>58695</v>
      </c>
      <c r="L145" s="88">
        <v>62465</v>
      </c>
    </row>
    <row r="146" spans="1:12" x14ac:dyDescent="0.25">
      <c r="A146" s="58" t="s">
        <v>294</v>
      </c>
      <c r="B146" s="58">
        <v>65</v>
      </c>
      <c r="C146" s="87" t="s">
        <v>99</v>
      </c>
      <c r="D146" s="88">
        <v>103600</v>
      </c>
      <c r="E146" s="88">
        <v>47190</v>
      </c>
      <c r="F146" s="88">
        <v>53885</v>
      </c>
      <c r="G146" s="88">
        <v>60645</v>
      </c>
      <c r="H146" s="88">
        <v>67340</v>
      </c>
      <c r="I146" s="88">
        <v>72735</v>
      </c>
      <c r="J146" s="88">
        <v>78130</v>
      </c>
      <c r="K146" s="88">
        <v>83525</v>
      </c>
      <c r="L146" s="88">
        <v>88920</v>
      </c>
    </row>
    <row r="147" spans="1:12" x14ac:dyDescent="0.25">
      <c r="A147" s="58" t="s">
        <v>293</v>
      </c>
      <c r="B147" s="58">
        <v>65</v>
      </c>
      <c r="C147" s="87" t="s">
        <v>97</v>
      </c>
      <c r="D147" s="89">
        <v>104500</v>
      </c>
      <c r="E147" s="89">
        <v>47580</v>
      </c>
      <c r="F147" s="89">
        <v>54340</v>
      </c>
      <c r="G147" s="89">
        <v>61165</v>
      </c>
      <c r="H147" s="89">
        <v>67925</v>
      </c>
      <c r="I147" s="89">
        <v>73385</v>
      </c>
      <c r="J147" s="89">
        <v>78780</v>
      </c>
      <c r="K147" s="89">
        <v>84240</v>
      </c>
      <c r="L147" s="89">
        <v>89635</v>
      </c>
    </row>
    <row r="148" spans="1:12" x14ac:dyDescent="0.25">
      <c r="A148" s="58" t="s">
        <v>292</v>
      </c>
      <c r="B148" s="58">
        <v>65</v>
      </c>
      <c r="C148" s="87" t="s">
        <v>95</v>
      </c>
      <c r="D148" s="88">
        <v>85900</v>
      </c>
      <c r="E148" s="88">
        <v>39130</v>
      </c>
      <c r="F148" s="88">
        <v>44720</v>
      </c>
      <c r="G148" s="88">
        <v>50310</v>
      </c>
      <c r="H148" s="88">
        <v>55835</v>
      </c>
      <c r="I148" s="88">
        <v>60320</v>
      </c>
      <c r="J148" s="88">
        <v>64805</v>
      </c>
      <c r="K148" s="88">
        <v>69290</v>
      </c>
      <c r="L148" s="88">
        <v>73710</v>
      </c>
    </row>
    <row r="149" spans="1:12" x14ac:dyDescent="0.25">
      <c r="A149" s="58" t="s">
        <v>291</v>
      </c>
      <c r="B149" s="58">
        <v>65</v>
      </c>
      <c r="C149" s="87" t="s">
        <v>93</v>
      </c>
      <c r="D149" s="88">
        <v>79800</v>
      </c>
      <c r="E149" s="88">
        <v>36335</v>
      </c>
      <c r="F149" s="88">
        <v>41535</v>
      </c>
      <c r="G149" s="88">
        <v>46735</v>
      </c>
      <c r="H149" s="88">
        <v>51870</v>
      </c>
      <c r="I149" s="88">
        <v>56030</v>
      </c>
      <c r="J149" s="88">
        <v>60190</v>
      </c>
      <c r="K149" s="88">
        <v>64350</v>
      </c>
      <c r="L149" s="88">
        <v>68510</v>
      </c>
    </row>
    <row r="150" spans="1:12" x14ac:dyDescent="0.25">
      <c r="A150" s="58" t="s">
        <v>290</v>
      </c>
      <c r="B150" s="58">
        <v>65</v>
      </c>
      <c r="C150" s="87" t="s">
        <v>91</v>
      </c>
      <c r="D150" s="88">
        <v>67500</v>
      </c>
      <c r="E150" s="88">
        <v>33150</v>
      </c>
      <c r="F150" s="88">
        <v>37895</v>
      </c>
      <c r="G150" s="88">
        <v>42640</v>
      </c>
      <c r="H150" s="88">
        <v>47320</v>
      </c>
      <c r="I150" s="88">
        <v>51155</v>
      </c>
      <c r="J150" s="88">
        <v>54925</v>
      </c>
      <c r="K150" s="88">
        <v>58695</v>
      </c>
      <c r="L150" s="88">
        <v>62465</v>
      </c>
    </row>
    <row r="151" spans="1:12" x14ac:dyDescent="0.25">
      <c r="A151" s="58" t="s">
        <v>289</v>
      </c>
      <c r="B151" s="58">
        <v>65</v>
      </c>
      <c r="C151" s="87" t="s">
        <v>89</v>
      </c>
      <c r="D151" s="88">
        <v>76000</v>
      </c>
      <c r="E151" s="88">
        <v>34580</v>
      </c>
      <c r="F151" s="88">
        <v>39520</v>
      </c>
      <c r="G151" s="88">
        <v>44460</v>
      </c>
      <c r="H151" s="88">
        <v>49400</v>
      </c>
      <c r="I151" s="88">
        <v>53365</v>
      </c>
      <c r="J151" s="88">
        <v>57330</v>
      </c>
      <c r="K151" s="88">
        <v>61295</v>
      </c>
      <c r="L151" s="88">
        <v>65260</v>
      </c>
    </row>
    <row r="152" spans="1:12" x14ac:dyDescent="0.25">
      <c r="A152" s="58" t="s">
        <v>288</v>
      </c>
      <c r="B152" s="58">
        <v>70</v>
      </c>
      <c r="C152" s="87" t="s">
        <v>137</v>
      </c>
      <c r="D152" s="88">
        <v>61900</v>
      </c>
      <c r="E152" s="88">
        <v>35700</v>
      </c>
      <c r="F152" s="88">
        <v>40775</v>
      </c>
      <c r="G152" s="88">
        <v>45894</v>
      </c>
      <c r="H152" s="88">
        <v>50969</v>
      </c>
      <c r="I152" s="88">
        <v>55081</v>
      </c>
      <c r="J152" s="88">
        <v>59150</v>
      </c>
      <c r="K152" s="88">
        <v>63219</v>
      </c>
      <c r="L152" s="88">
        <v>67288</v>
      </c>
    </row>
    <row r="153" spans="1:12" x14ac:dyDescent="0.25">
      <c r="A153" s="58" t="s">
        <v>287</v>
      </c>
      <c r="B153" s="58">
        <v>70</v>
      </c>
      <c r="C153" s="87" t="s">
        <v>135</v>
      </c>
      <c r="D153" s="88">
        <v>104000</v>
      </c>
      <c r="E153" s="88">
        <v>48081</v>
      </c>
      <c r="F153" s="88">
        <v>54950</v>
      </c>
      <c r="G153" s="88">
        <v>61819</v>
      </c>
      <c r="H153" s="88">
        <v>68688</v>
      </c>
      <c r="I153" s="88">
        <v>74200</v>
      </c>
      <c r="J153" s="88">
        <v>79713</v>
      </c>
      <c r="K153" s="88">
        <v>85181</v>
      </c>
      <c r="L153" s="88">
        <v>90694</v>
      </c>
    </row>
    <row r="154" spans="1:12" x14ac:dyDescent="0.25">
      <c r="A154" s="58" t="s">
        <v>286</v>
      </c>
      <c r="B154" s="58">
        <v>70</v>
      </c>
      <c r="C154" s="87" t="s">
        <v>133</v>
      </c>
      <c r="D154" s="88">
        <v>104000</v>
      </c>
      <c r="E154" s="88">
        <v>48081</v>
      </c>
      <c r="F154" s="88">
        <v>54950</v>
      </c>
      <c r="G154" s="88">
        <v>61819</v>
      </c>
      <c r="H154" s="88">
        <v>68688</v>
      </c>
      <c r="I154" s="88">
        <v>74200</v>
      </c>
      <c r="J154" s="88">
        <v>79713</v>
      </c>
      <c r="K154" s="88">
        <v>85181</v>
      </c>
      <c r="L154" s="88">
        <v>90694</v>
      </c>
    </row>
    <row r="155" spans="1:12" x14ac:dyDescent="0.25">
      <c r="A155" s="58" t="s">
        <v>285</v>
      </c>
      <c r="B155" s="58">
        <v>70</v>
      </c>
      <c r="C155" s="87" t="s">
        <v>131</v>
      </c>
      <c r="D155" s="88">
        <v>104000</v>
      </c>
      <c r="E155" s="88">
        <v>48081</v>
      </c>
      <c r="F155" s="88">
        <v>54950</v>
      </c>
      <c r="G155" s="88">
        <v>61819</v>
      </c>
      <c r="H155" s="88">
        <v>68688</v>
      </c>
      <c r="I155" s="88">
        <v>74200</v>
      </c>
      <c r="J155" s="88">
        <v>79713</v>
      </c>
      <c r="K155" s="88">
        <v>85181</v>
      </c>
      <c r="L155" s="88">
        <v>90694</v>
      </c>
    </row>
    <row r="156" spans="1:12" x14ac:dyDescent="0.25">
      <c r="A156" s="58" t="s">
        <v>284</v>
      </c>
      <c r="B156" s="58">
        <v>70</v>
      </c>
      <c r="C156" s="87" t="s">
        <v>129</v>
      </c>
      <c r="D156" s="88">
        <v>126000</v>
      </c>
      <c r="E156" s="88">
        <v>48781</v>
      </c>
      <c r="F156" s="88">
        <v>55738</v>
      </c>
      <c r="G156" s="88">
        <v>62694</v>
      </c>
      <c r="H156" s="88">
        <v>69650</v>
      </c>
      <c r="I156" s="88">
        <v>75250</v>
      </c>
      <c r="J156" s="88">
        <v>80806</v>
      </c>
      <c r="K156" s="88">
        <v>86406</v>
      </c>
      <c r="L156" s="88">
        <v>91963</v>
      </c>
    </row>
    <row r="157" spans="1:12" x14ac:dyDescent="0.25">
      <c r="A157" s="58" t="s">
        <v>283</v>
      </c>
      <c r="B157" s="58">
        <v>70</v>
      </c>
      <c r="C157" s="87" t="s">
        <v>127</v>
      </c>
      <c r="D157" s="88">
        <v>67500</v>
      </c>
      <c r="E157" s="88">
        <v>35700</v>
      </c>
      <c r="F157" s="88">
        <v>40775</v>
      </c>
      <c r="G157" s="88">
        <v>45894</v>
      </c>
      <c r="H157" s="88">
        <v>50969</v>
      </c>
      <c r="I157" s="88">
        <v>55081</v>
      </c>
      <c r="J157" s="88">
        <v>59150</v>
      </c>
      <c r="K157" s="88">
        <v>63219</v>
      </c>
      <c r="L157" s="88">
        <v>67288</v>
      </c>
    </row>
    <row r="158" spans="1:12" x14ac:dyDescent="0.25">
      <c r="A158" s="58" t="s">
        <v>282</v>
      </c>
      <c r="B158" s="58">
        <v>70</v>
      </c>
      <c r="C158" s="87" t="s">
        <v>125</v>
      </c>
      <c r="D158" s="88">
        <v>104000</v>
      </c>
      <c r="E158" s="88">
        <v>48081</v>
      </c>
      <c r="F158" s="88">
        <v>54950</v>
      </c>
      <c r="G158" s="88">
        <v>61819</v>
      </c>
      <c r="H158" s="88">
        <v>68688</v>
      </c>
      <c r="I158" s="88">
        <v>74200</v>
      </c>
      <c r="J158" s="88">
        <v>79713</v>
      </c>
      <c r="K158" s="88">
        <v>85181</v>
      </c>
      <c r="L158" s="88">
        <v>90694</v>
      </c>
    </row>
    <row r="159" spans="1:12" x14ac:dyDescent="0.25">
      <c r="A159" s="58" t="s">
        <v>281</v>
      </c>
      <c r="B159" s="58">
        <v>70</v>
      </c>
      <c r="C159" s="87" t="s">
        <v>123</v>
      </c>
      <c r="D159" s="88">
        <v>96600</v>
      </c>
      <c r="E159" s="88">
        <v>47381</v>
      </c>
      <c r="F159" s="88">
        <v>54119</v>
      </c>
      <c r="G159" s="88">
        <v>60900</v>
      </c>
      <c r="H159" s="88">
        <v>67638</v>
      </c>
      <c r="I159" s="88">
        <v>73063</v>
      </c>
      <c r="J159" s="88">
        <v>78488</v>
      </c>
      <c r="K159" s="88">
        <v>83913</v>
      </c>
      <c r="L159" s="88">
        <v>89294</v>
      </c>
    </row>
    <row r="160" spans="1:12" x14ac:dyDescent="0.25">
      <c r="A160" s="58" t="s">
        <v>280</v>
      </c>
      <c r="B160" s="58">
        <v>70</v>
      </c>
      <c r="C160" s="87" t="s">
        <v>121</v>
      </c>
      <c r="D160" s="88">
        <v>126000</v>
      </c>
      <c r="E160" s="88">
        <v>48781</v>
      </c>
      <c r="F160" s="88">
        <v>55738</v>
      </c>
      <c r="G160" s="88">
        <v>62694</v>
      </c>
      <c r="H160" s="88">
        <v>69650</v>
      </c>
      <c r="I160" s="88">
        <v>75250</v>
      </c>
      <c r="J160" s="88">
        <v>80806</v>
      </c>
      <c r="K160" s="88">
        <v>86406</v>
      </c>
      <c r="L160" s="88">
        <v>91963</v>
      </c>
    </row>
    <row r="161" spans="1:12" x14ac:dyDescent="0.25">
      <c r="A161" s="58" t="s">
        <v>279</v>
      </c>
      <c r="B161" s="58">
        <v>70</v>
      </c>
      <c r="C161" s="87" t="s">
        <v>119</v>
      </c>
      <c r="D161" s="88">
        <v>68400</v>
      </c>
      <c r="E161" s="88">
        <v>35700</v>
      </c>
      <c r="F161" s="88">
        <v>40775</v>
      </c>
      <c r="G161" s="88">
        <v>45894</v>
      </c>
      <c r="H161" s="88">
        <v>50969</v>
      </c>
      <c r="I161" s="88">
        <v>55081</v>
      </c>
      <c r="J161" s="88">
        <v>59150</v>
      </c>
      <c r="K161" s="88">
        <v>63219</v>
      </c>
      <c r="L161" s="88">
        <v>67288</v>
      </c>
    </row>
    <row r="162" spans="1:12" x14ac:dyDescent="0.25">
      <c r="A162" s="58" t="s">
        <v>278</v>
      </c>
      <c r="B162" s="58">
        <v>70</v>
      </c>
      <c r="C162" s="87" t="s">
        <v>117</v>
      </c>
      <c r="D162" s="88">
        <v>126000</v>
      </c>
      <c r="E162" s="88">
        <v>48781</v>
      </c>
      <c r="F162" s="88">
        <v>55738</v>
      </c>
      <c r="G162" s="88">
        <v>62694</v>
      </c>
      <c r="H162" s="88">
        <v>69650</v>
      </c>
      <c r="I162" s="88">
        <v>75250</v>
      </c>
      <c r="J162" s="88">
        <v>80806</v>
      </c>
      <c r="K162" s="88">
        <v>86406</v>
      </c>
      <c r="L162" s="88">
        <v>91963</v>
      </c>
    </row>
    <row r="163" spans="1:12" x14ac:dyDescent="0.25">
      <c r="A163" s="58" t="s">
        <v>277</v>
      </c>
      <c r="B163" s="58">
        <v>70</v>
      </c>
      <c r="C163" s="87" t="s">
        <v>115</v>
      </c>
      <c r="D163" s="88">
        <v>61500</v>
      </c>
      <c r="E163" s="88">
        <v>35700</v>
      </c>
      <c r="F163" s="88">
        <v>40775</v>
      </c>
      <c r="G163" s="88">
        <v>45894</v>
      </c>
      <c r="H163" s="88">
        <v>50969</v>
      </c>
      <c r="I163" s="88">
        <v>55081</v>
      </c>
      <c r="J163" s="88">
        <v>59150</v>
      </c>
      <c r="K163" s="88">
        <v>63219</v>
      </c>
      <c r="L163" s="88">
        <v>67288</v>
      </c>
    </row>
    <row r="164" spans="1:12" x14ac:dyDescent="0.25">
      <c r="A164" s="58" t="s">
        <v>276</v>
      </c>
      <c r="B164" s="58">
        <v>70</v>
      </c>
      <c r="C164" s="87" t="s">
        <v>113</v>
      </c>
      <c r="D164" s="88">
        <v>104000</v>
      </c>
      <c r="E164" s="88">
        <v>48081</v>
      </c>
      <c r="F164" s="88">
        <v>54950</v>
      </c>
      <c r="G164" s="88">
        <v>61819</v>
      </c>
      <c r="H164" s="88">
        <v>68688</v>
      </c>
      <c r="I164" s="88">
        <v>74200</v>
      </c>
      <c r="J164" s="88">
        <v>79713</v>
      </c>
      <c r="K164" s="88">
        <v>85181</v>
      </c>
      <c r="L164" s="88">
        <v>90694</v>
      </c>
    </row>
    <row r="165" spans="1:12" x14ac:dyDescent="0.25">
      <c r="A165" s="58" t="s">
        <v>275</v>
      </c>
      <c r="B165" s="58">
        <v>70</v>
      </c>
      <c r="C165" s="87" t="s">
        <v>111</v>
      </c>
      <c r="D165" s="88">
        <v>104000</v>
      </c>
      <c r="E165" s="88">
        <v>48081</v>
      </c>
      <c r="F165" s="88">
        <v>54950</v>
      </c>
      <c r="G165" s="88">
        <v>61819</v>
      </c>
      <c r="H165" s="88">
        <v>68688</v>
      </c>
      <c r="I165" s="88">
        <v>74200</v>
      </c>
      <c r="J165" s="88">
        <v>79713</v>
      </c>
      <c r="K165" s="88">
        <v>85181</v>
      </c>
      <c r="L165" s="88">
        <v>90694</v>
      </c>
    </row>
    <row r="166" spans="1:12" x14ac:dyDescent="0.25">
      <c r="A166" s="58" t="s">
        <v>274</v>
      </c>
      <c r="B166" s="58">
        <v>70</v>
      </c>
      <c r="C166" s="87" t="s">
        <v>109</v>
      </c>
      <c r="D166" s="88">
        <v>78700</v>
      </c>
      <c r="E166" s="88">
        <v>38588</v>
      </c>
      <c r="F166" s="88">
        <v>44100</v>
      </c>
      <c r="G166" s="88">
        <v>49613</v>
      </c>
      <c r="H166" s="88">
        <v>55081</v>
      </c>
      <c r="I166" s="88">
        <v>59500</v>
      </c>
      <c r="J166" s="88">
        <v>63919</v>
      </c>
      <c r="K166" s="88">
        <v>68338</v>
      </c>
      <c r="L166" s="88">
        <v>72713</v>
      </c>
    </row>
    <row r="167" spans="1:12" x14ac:dyDescent="0.25">
      <c r="A167" s="58" t="s">
        <v>273</v>
      </c>
      <c r="B167" s="58">
        <v>70</v>
      </c>
      <c r="C167" s="87" t="s">
        <v>107</v>
      </c>
      <c r="D167" s="88">
        <v>126000</v>
      </c>
      <c r="E167" s="88">
        <v>48781</v>
      </c>
      <c r="F167" s="88">
        <v>55738</v>
      </c>
      <c r="G167" s="88">
        <v>62694</v>
      </c>
      <c r="H167" s="88">
        <v>69650</v>
      </c>
      <c r="I167" s="88">
        <v>75250</v>
      </c>
      <c r="J167" s="88">
        <v>80806</v>
      </c>
      <c r="K167" s="88">
        <v>86406</v>
      </c>
      <c r="L167" s="88">
        <v>91963</v>
      </c>
    </row>
    <row r="168" spans="1:12" x14ac:dyDescent="0.25">
      <c r="A168" s="58" t="s">
        <v>272</v>
      </c>
      <c r="B168" s="58">
        <v>70</v>
      </c>
      <c r="C168" s="87" t="s">
        <v>105</v>
      </c>
      <c r="D168" s="88">
        <v>126000</v>
      </c>
      <c r="E168" s="88">
        <v>48781</v>
      </c>
      <c r="F168" s="88">
        <v>55738</v>
      </c>
      <c r="G168" s="88">
        <v>62694</v>
      </c>
      <c r="H168" s="88">
        <v>69650</v>
      </c>
      <c r="I168" s="88">
        <v>75250</v>
      </c>
      <c r="J168" s="88">
        <v>80806</v>
      </c>
      <c r="K168" s="88">
        <v>86406</v>
      </c>
      <c r="L168" s="88">
        <v>91963</v>
      </c>
    </row>
    <row r="169" spans="1:12" x14ac:dyDescent="0.25">
      <c r="A169" s="58" t="s">
        <v>271</v>
      </c>
      <c r="B169" s="58">
        <v>70</v>
      </c>
      <c r="C169" s="87" t="s">
        <v>103</v>
      </c>
      <c r="D169" s="88">
        <v>104000</v>
      </c>
      <c r="E169" s="88">
        <v>48081</v>
      </c>
      <c r="F169" s="88">
        <v>54950</v>
      </c>
      <c r="G169" s="88">
        <v>61819</v>
      </c>
      <c r="H169" s="88">
        <v>68688</v>
      </c>
      <c r="I169" s="88">
        <v>74200</v>
      </c>
      <c r="J169" s="88">
        <v>79713</v>
      </c>
      <c r="K169" s="88">
        <v>85181</v>
      </c>
      <c r="L169" s="88">
        <v>90694</v>
      </c>
    </row>
    <row r="170" spans="1:12" x14ac:dyDescent="0.25">
      <c r="A170" s="58" t="s">
        <v>270</v>
      </c>
      <c r="B170" s="58">
        <v>70</v>
      </c>
      <c r="C170" s="87" t="s">
        <v>101</v>
      </c>
      <c r="D170" s="88">
        <v>54800</v>
      </c>
      <c r="E170" s="88">
        <v>35700</v>
      </c>
      <c r="F170" s="88">
        <v>40775</v>
      </c>
      <c r="G170" s="88">
        <v>45894</v>
      </c>
      <c r="H170" s="88">
        <v>50969</v>
      </c>
      <c r="I170" s="88">
        <v>55081</v>
      </c>
      <c r="J170" s="88">
        <v>59150</v>
      </c>
      <c r="K170" s="88">
        <v>63219</v>
      </c>
      <c r="L170" s="88">
        <v>67288</v>
      </c>
    </row>
    <row r="171" spans="1:12" x14ac:dyDescent="0.25">
      <c r="A171" s="58" t="s">
        <v>269</v>
      </c>
      <c r="B171" s="58">
        <v>70</v>
      </c>
      <c r="C171" s="87" t="s">
        <v>99</v>
      </c>
      <c r="D171" s="88">
        <v>103600</v>
      </c>
      <c r="E171" s="88">
        <v>48081</v>
      </c>
      <c r="F171" s="88">
        <v>54950</v>
      </c>
      <c r="G171" s="88">
        <v>61819</v>
      </c>
      <c r="H171" s="88">
        <v>68688</v>
      </c>
      <c r="I171" s="88">
        <v>74200</v>
      </c>
      <c r="J171" s="88">
        <v>79713</v>
      </c>
      <c r="K171" s="88">
        <v>85181</v>
      </c>
      <c r="L171" s="88">
        <v>90694</v>
      </c>
    </row>
    <row r="172" spans="1:12" x14ac:dyDescent="0.25">
      <c r="A172" s="58" t="s">
        <v>268</v>
      </c>
      <c r="B172" s="58">
        <v>70</v>
      </c>
      <c r="C172" s="87" t="s">
        <v>97</v>
      </c>
      <c r="D172" s="89">
        <v>104500</v>
      </c>
      <c r="E172" s="89">
        <v>48081</v>
      </c>
      <c r="F172" s="89">
        <v>54950</v>
      </c>
      <c r="G172" s="89">
        <v>61819</v>
      </c>
      <c r="H172" s="89">
        <v>68688</v>
      </c>
      <c r="I172" s="89">
        <v>74200</v>
      </c>
      <c r="J172" s="89">
        <v>79669</v>
      </c>
      <c r="K172" s="89">
        <v>85181</v>
      </c>
      <c r="L172" s="89">
        <v>90650</v>
      </c>
    </row>
    <row r="173" spans="1:12" x14ac:dyDescent="0.25">
      <c r="A173" s="58" t="s">
        <v>267</v>
      </c>
      <c r="B173" s="58">
        <v>70</v>
      </c>
      <c r="C173" s="87" t="s">
        <v>95</v>
      </c>
      <c r="D173" s="88">
        <v>85900</v>
      </c>
      <c r="E173" s="88">
        <v>42088</v>
      </c>
      <c r="F173" s="88">
        <v>48125</v>
      </c>
      <c r="G173" s="88">
        <v>54119</v>
      </c>
      <c r="H173" s="88">
        <v>60113</v>
      </c>
      <c r="I173" s="88">
        <v>64925</v>
      </c>
      <c r="J173" s="88">
        <v>69738</v>
      </c>
      <c r="K173" s="88">
        <v>74550</v>
      </c>
      <c r="L173" s="88">
        <v>79363</v>
      </c>
    </row>
    <row r="174" spans="1:12" x14ac:dyDescent="0.25">
      <c r="A174" s="58" t="s">
        <v>266</v>
      </c>
      <c r="B174" s="58">
        <v>70</v>
      </c>
      <c r="C174" s="87" t="s">
        <v>93</v>
      </c>
      <c r="D174" s="88">
        <v>79800</v>
      </c>
      <c r="E174" s="88">
        <v>39113</v>
      </c>
      <c r="F174" s="88">
        <v>44713</v>
      </c>
      <c r="G174" s="88">
        <v>50313</v>
      </c>
      <c r="H174" s="88">
        <v>55869</v>
      </c>
      <c r="I174" s="88">
        <v>60375</v>
      </c>
      <c r="J174" s="88">
        <v>64838</v>
      </c>
      <c r="K174" s="88">
        <v>69300</v>
      </c>
      <c r="L174" s="88">
        <v>73763</v>
      </c>
    </row>
    <row r="175" spans="1:12" x14ac:dyDescent="0.25">
      <c r="A175" s="58" t="s">
        <v>265</v>
      </c>
      <c r="B175" s="58">
        <v>70</v>
      </c>
      <c r="C175" s="87" t="s">
        <v>91</v>
      </c>
      <c r="D175" s="88">
        <v>67500</v>
      </c>
      <c r="E175" s="88">
        <v>35700</v>
      </c>
      <c r="F175" s="88">
        <v>40775</v>
      </c>
      <c r="G175" s="88">
        <v>45894</v>
      </c>
      <c r="H175" s="88">
        <v>50969</v>
      </c>
      <c r="I175" s="88">
        <v>55081</v>
      </c>
      <c r="J175" s="88">
        <v>59150</v>
      </c>
      <c r="K175" s="88">
        <v>63219</v>
      </c>
      <c r="L175" s="88">
        <v>67288</v>
      </c>
    </row>
    <row r="176" spans="1:12" x14ac:dyDescent="0.25">
      <c r="A176" s="58" t="s">
        <v>264</v>
      </c>
      <c r="B176" s="58">
        <v>70</v>
      </c>
      <c r="C176" s="87" t="s">
        <v>89</v>
      </c>
      <c r="D176" s="88">
        <v>76000</v>
      </c>
      <c r="E176" s="88">
        <v>37275</v>
      </c>
      <c r="F176" s="88">
        <v>42569</v>
      </c>
      <c r="G176" s="88">
        <v>47906</v>
      </c>
      <c r="H176" s="88">
        <v>53200</v>
      </c>
      <c r="I176" s="88">
        <v>57488</v>
      </c>
      <c r="J176" s="88">
        <v>61731</v>
      </c>
      <c r="K176" s="88">
        <v>65975</v>
      </c>
      <c r="L176" s="88">
        <v>70263</v>
      </c>
    </row>
    <row r="177" spans="1:12" x14ac:dyDescent="0.25">
      <c r="A177" s="58" t="s">
        <v>263</v>
      </c>
      <c r="B177" s="58">
        <v>75</v>
      </c>
      <c r="C177" s="87" t="s">
        <v>137</v>
      </c>
      <c r="D177" s="88">
        <v>61900</v>
      </c>
      <c r="E177" s="88">
        <v>38250</v>
      </c>
      <c r="F177" s="88">
        <v>43688</v>
      </c>
      <c r="G177" s="88">
        <v>49172</v>
      </c>
      <c r="H177" s="88">
        <v>54609</v>
      </c>
      <c r="I177" s="88">
        <v>59016</v>
      </c>
      <c r="J177" s="88">
        <v>63375</v>
      </c>
      <c r="K177" s="88">
        <v>67734</v>
      </c>
      <c r="L177" s="88">
        <v>72094</v>
      </c>
    </row>
    <row r="178" spans="1:12" x14ac:dyDescent="0.25">
      <c r="A178" s="58" t="s">
        <v>262</v>
      </c>
      <c r="B178" s="58">
        <v>75</v>
      </c>
      <c r="C178" s="87" t="s">
        <v>135</v>
      </c>
      <c r="D178" s="88">
        <v>104000</v>
      </c>
      <c r="E178" s="88">
        <v>51516</v>
      </c>
      <c r="F178" s="88">
        <v>58875</v>
      </c>
      <c r="G178" s="88">
        <v>66234</v>
      </c>
      <c r="H178" s="88">
        <v>73594</v>
      </c>
      <c r="I178" s="88">
        <v>79500</v>
      </c>
      <c r="J178" s="88">
        <v>85406</v>
      </c>
      <c r="K178" s="88">
        <v>91266</v>
      </c>
      <c r="L178" s="88">
        <v>97172</v>
      </c>
    </row>
    <row r="179" spans="1:12" x14ac:dyDescent="0.25">
      <c r="A179" s="58" t="s">
        <v>261</v>
      </c>
      <c r="B179" s="58">
        <v>75</v>
      </c>
      <c r="C179" s="87" t="s">
        <v>133</v>
      </c>
      <c r="D179" s="88">
        <v>104000</v>
      </c>
      <c r="E179" s="88">
        <v>51516</v>
      </c>
      <c r="F179" s="88">
        <v>58875</v>
      </c>
      <c r="G179" s="88">
        <v>66234</v>
      </c>
      <c r="H179" s="88">
        <v>73594</v>
      </c>
      <c r="I179" s="88">
        <v>79500</v>
      </c>
      <c r="J179" s="88">
        <v>85406</v>
      </c>
      <c r="K179" s="88">
        <v>91266</v>
      </c>
      <c r="L179" s="88">
        <v>97172</v>
      </c>
    </row>
    <row r="180" spans="1:12" x14ac:dyDescent="0.25">
      <c r="A180" s="58" t="s">
        <v>260</v>
      </c>
      <c r="B180" s="58">
        <v>75</v>
      </c>
      <c r="C180" s="87" t="s">
        <v>131</v>
      </c>
      <c r="D180" s="88">
        <v>104000</v>
      </c>
      <c r="E180" s="88">
        <v>51516</v>
      </c>
      <c r="F180" s="88">
        <v>58875</v>
      </c>
      <c r="G180" s="88">
        <v>66234</v>
      </c>
      <c r="H180" s="88">
        <v>73594</v>
      </c>
      <c r="I180" s="88">
        <v>79500</v>
      </c>
      <c r="J180" s="88">
        <v>85406</v>
      </c>
      <c r="K180" s="88">
        <v>91266</v>
      </c>
      <c r="L180" s="88">
        <v>97172</v>
      </c>
    </row>
    <row r="181" spans="1:12" x14ac:dyDescent="0.25">
      <c r="A181" s="58" t="s">
        <v>259</v>
      </c>
      <c r="B181" s="58">
        <v>75</v>
      </c>
      <c r="C181" s="87" t="s">
        <v>129</v>
      </c>
      <c r="D181" s="88">
        <v>126000</v>
      </c>
      <c r="E181" s="88">
        <v>52266</v>
      </c>
      <c r="F181" s="88">
        <v>59719</v>
      </c>
      <c r="G181" s="88">
        <v>67172</v>
      </c>
      <c r="H181" s="88">
        <v>74625</v>
      </c>
      <c r="I181" s="88">
        <v>80625</v>
      </c>
      <c r="J181" s="88">
        <v>86578</v>
      </c>
      <c r="K181" s="88">
        <v>92578</v>
      </c>
      <c r="L181" s="88">
        <v>98531</v>
      </c>
    </row>
    <row r="182" spans="1:12" x14ac:dyDescent="0.25">
      <c r="A182" s="58" t="s">
        <v>258</v>
      </c>
      <c r="B182" s="58">
        <v>75</v>
      </c>
      <c r="C182" s="87" t="s">
        <v>127</v>
      </c>
      <c r="D182" s="88">
        <v>67500</v>
      </c>
      <c r="E182" s="88">
        <v>38250</v>
      </c>
      <c r="F182" s="88">
        <v>43688</v>
      </c>
      <c r="G182" s="88">
        <v>49172</v>
      </c>
      <c r="H182" s="88">
        <v>54609</v>
      </c>
      <c r="I182" s="88">
        <v>59016</v>
      </c>
      <c r="J182" s="88">
        <v>63375</v>
      </c>
      <c r="K182" s="88">
        <v>67734</v>
      </c>
      <c r="L182" s="88">
        <v>72094</v>
      </c>
    </row>
    <row r="183" spans="1:12" x14ac:dyDescent="0.25">
      <c r="A183" s="58" t="s">
        <v>257</v>
      </c>
      <c r="B183" s="58">
        <v>75</v>
      </c>
      <c r="C183" s="87" t="s">
        <v>125</v>
      </c>
      <c r="D183" s="88">
        <v>104000</v>
      </c>
      <c r="E183" s="88">
        <v>51516</v>
      </c>
      <c r="F183" s="88">
        <v>58875</v>
      </c>
      <c r="G183" s="88">
        <v>66234</v>
      </c>
      <c r="H183" s="88">
        <v>73594</v>
      </c>
      <c r="I183" s="88">
        <v>79500</v>
      </c>
      <c r="J183" s="88">
        <v>85406</v>
      </c>
      <c r="K183" s="88">
        <v>91266</v>
      </c>
      <c r="L183" s="88">
        <v>97172</v>
      </c>
    </row>
    <row r="184" spans="1:12" x14ac:dyDescent="0.25">
      <c r="A184" s="58" t="s">
        <v>256</v>
      </c>
      <c r="B184" s="58">
        <v>75</v>
      </c>
      <c r="C184" s="87" t="s">
        <v>123</v>
      </c>
      <c r="D184" s="88">
        <v>96600</v>
      </c>
      <c r="E184" s="88">
        <v>50766</v>
      </c>
      <c r="F184" s="88">
        <v>57984</v>
      </c>
      <c r="G184" s="88">
        <v>65250</v>
      </c>
      <c r="H184" s="88">
        <v>72469</v>
      </c>
      <c r="I184" s="88">
        <v>78281</v>
      </c>
      <c r="J184" s="88">
        <v>84094</v>
      </c>
      <c r="K184" s="88">
        <v>89906</v>
      </c>
      <c r="L184" s="88">
        <v>95672</v>
      </c>
    </row>
    <row r="185" spans="1:12" x14ac:dyDescent="0.25">
      <c r="A185" s="58" t="s">
        <v>255</v>
      </c>
      <c r="B185" s="58">
        <v>75</v>
      </c>
      <c r="C185" s="87" t="s">
        <v>121</v>
      </c>
      <c r="D185" s="88">
        <v>126000</v>
      </c>
      <c r="E185" s="88">
        <v>52266</v>
      </c>
      <c r="F185" s="88">
        <v>59719</v>
      </c>
      <c r="G185" s="88">
        <v>67172</v>
      </c>
      <c r="H185" s="88">
        <v>74625</v>
      </c>
      <c r="I185" s="88">
        <v>80625</v>
      </c>
      <c r="J185" s="88">
        <v>86578</v>
      </c>
      <c r="K185" s="88">
        <v>92578</v>
      </c>
      <c r="L185" s="88">
        <v>98531</v>
      </c>
    </row>
    <row r="186" spans="1:12" x14ac:dyDescent="0.25">
      <c r="A186" s="58" t="s">
        <v>254</v>
      </c>
      <c r="B186" s="58">
        <v>75</v>
      </c>
      <c r="C186" s="87" t="s">
        <v>119</v>
      </c>
      <c r="D186" s="88">
        <v>68400</v>
      </c>
      <c r="E186" s="88">
        <v>38250</v>
      </c>
      <c r="F186" s="88">
        <v>43688</v>
      </c>
      <c r="G186" s="88">
        <v>49172</v>
      </c>
      <c r="H186" s="88">
        <v>54609</v>
      </c>
      <c r="I186" s="88">
        <v>59016</v>
      </c>
      <c r="J186" s="88">
        <v>63375</v>
      </c>
      <c r="K186" s="88">
        <v>67734</v>
      </c>
      <c r="L186" s="88">
        <v>72094</v>
      </c>
    </row>
    <row r="187" spans="1:12" x14ac:dyDescent="0.25">
      <c r="A187" s="58" t="s">
        <v>253</v>
      </c>
      <c r="B187" s="58">
        <v>75</v>
      </c>
      <c r="C187" s="87" t="s">
        <v>117</v>
      </c>
      <c r="D187" s="88">
        <v>126000</v>
      </c>
      <c r="E187" s="88">
        <v>52266</v>
      </c>
      <c r="F187" s="88">
        <v>59719</v>
      </c>
      <c r="G187" s="88">
        <v>67172</v>
      </c>
      <c r="H187" s="88">
        <v>74625</v>
      </c>
      <c r="I187" s="88">
        <v>80625</v>
      </c>
      <c r="J187" s="88">
        <v>86578</v>
      </c>
      <c r="K187" s="88">
        <v>92578</v>
      </c>
      <c r="L187" s="88">
        <v>98531</v>
      </c>
    </row>
    <row r="188" spans="1:12" x14ac:dyDescent="0.25">
      <c r="A188" s="58" t="s">
        <v>252</v>
      </c>
      <c r="B188" s="58">
        <v>75</v>
      </c>
      <c r="C188" s="87" t="s">
        <v>115</v>
      </c>
      <c r="D188" s="88">
        <v>61500</v>
      </c>
      <c r="E188" s="88">
        <v>38250</v>
      </c>
      <c r="F188" s="88">
        <v>43688</v>
      </c>
      <c r="G188" s="88">
        <v>49172</v>
      </c>
      <c r="H188" s="88">
        <v>54609</v>
      </c>
      <c r="I188" s="88">
        <v>59016</v>
      </c>
      <c r="J188" s="88">
        <v>63375</v>
      </c>
      <c r="K188" s="88">
        <v>67734</v>
      </c>
      <c r="L188" s="88">
        <v>72094</v>
      </c>
    </row>
    <row r="189" spans="1:12" x14ac:dyDescent="0.25">
      <c r="A189" s="58" t="s">
        <v>251</v>
      </c>
      <c r="B189" s="58">
        <v>75</v>
      </c>
      <c r="C189" s="87" t="s">
        <v>113</v>
      </c>
      <c r="D189" s="88">
        <v>104000</v>
      </c>
      <c r="E189" s="88">
        <v>51516</v>
      </c>
      <c r="F189" s="88">
        <v>58875</v>
      </c>
      <c r="G189" s="88">
        <v>66234</v>
      </c>
      <c r="H189" s="88">
        <v>73594</v>
      </c>
      <c r="I189" s="88">
        <v>79500</v>
      </c>
      <c r="J189" s="88">
        <v>85406</v>
      </c>
      <c r="K189" s="88">
        <v>91266</v>
      </c>
      <c r="L189" s="88">
        <v>97172</v>
      </c>
    </row>
    <row r="190" spans="1:12" x14ac:dyDescent="0.25">
      <c r="A190" s="58" t="s">
        <v>250</v>
      </c>
      <c r="B190" s="58">
        <v>75</v>
      </c>
      <c r="C190" s="87" t="s">
        <v>111</v>
      </c>
      <c r="D190" s="88">
        <v>104000</v>
      </c>
      <c r="E190" s="88">
        <v>51516</v>
      </c>
      <c r="F190" s="88">
        <v>58875</v>
      </c>
      <c r="G190" s="88">
        <v>66234</v>
      </c>
      <c r="H190" s="88">
        <v>73594</v>
      </c>
      <c r="I190" s="88">
        <v>79500</v>
      </c>
      <c r="J190" s="88">
        <v>85406</v>
      </c>
      <c r="K190" s="88">
        <v>91266</v>
      </c>
      <c r="L190" s="88">
        <v>97172</v>
      </c>
    </row>
    <row r="191" spans="1:12" x14ac:dyDescent="0.25">
      <c r="A191" s="58" t="s">
        <v>249</v>
      </c>
      <c r="B191" s="58">
        <v>75</v>
      </c>
      <c r="C191" s="87" t="s">
        <v>109</v>
      </c>
      <c r="D191" s="88">
        <v>78700</v>
      </c>
      <c r="E191" s="88">
        <v>41344</v>
      </c>
      <c r="F191" s="88">
        <v>47250</v>
      </c>
      <c r="G191" s="88">
        <v>53156</v>
      </c>
      <c r="H191" s="88">
        <v>59016</v>
      </c>
      <c r="I191" s="88">
        <v>63750</v>
      </c>
      <c r="J191" s="88">
        <v>68484</v>
      </c>
      <c r="K191" s="88">
        <v>73219</v>
      </c>
      <c r="L191" s="88">
        <v>77906</v>
      </c>
    </row>
    <row r="192" spans="1:12" x14ac:dyDescent="0.25">
      <c r="A192" s="58" t="s">
        <v>248</v>
      </c>
      <c r="B192" s="58">
        <v>75</v>
      </c>
      <c r="C192" s="87" t="s">
        <v>107</v>
      </c>
      <c r="D192" s="88">
        <v>126000</v>
      </c>
      <c r="E192" s="88">
        <v>52266</v>
      </c>
      <c r="F192" s="88">
        <v>59719</v>
      </c>
      <c r="G192" s="88">
        <v>67172</v>
      </c>
      <c r="H192" s="88">
        <v>74625</v>
      </c>
      <c r="I192" s="88">
        <v>80625</v>
      </c>
      <c r="J192" s="88">
        <v>86578</v>
      </c>
      <c r="K192" s="88">
        <v>92578</v>
      </c>
      <c r="L192" s="88">
        <v>98531</v>
      </c>
    </row>
    <row r="193" spans="1:12" x14ac:dyDescent="0.25">
      <c r="A193" s="58" t="s">
        <v>247</v>
      </c>
      <c r="B193" s="58">
        <v>75</v>
      </c>
      <c r="C193" s="87" t="s">
        <v>105</v>
      </c>
      <c r="D193" s="88">
        <v>126000</v>
      </c>
      <c r="E193" s="88">
        <v>52266</v>
      </c>
      <c r="F193" s="88">
        <v>59719</v>
      </c>
      <c r="G193" s="88">
        <v>67172</v>
      </c>
      <c r="H193" s="88">
        <v>74625</v>
      </c>
      <c r="I193" s="88">
        <v>80625</v>
      </c>
      <c r="J193" s="88">
        <v>86578</v>
      </c>
      <c r="K193" s="88">
        <v>92578</v>
      </c>
      <c r="L193" s="88">
        <v>98531</v>
      </c>
    </row>
    <row r="194" spans="1:12" x14ac:dyDescent="0.25">
      <c r="A194" s="58" t="s">
        <v>246</v>
      </c>
      <c r="B194" s="58">
        <v>75</v>
      </c>
      <c r="C194" s="87" t="s">
        <v>103</v>
      </c>
      <c r="D194" s="88">
        <v>104000</v>
      </c>
      <c r="E194" s="88">
        <v>51516</v>
      </c>
      <c r="F194" s="88">
        <v>58875</v>
      </c>
      <c r="G194" s="88">
        <v>66234</v>
      </c>
      <c r="H194" s="88">
        <v>73594</v>
      </c>
      <c r="I194" s="88">
        <v>79500</v>
      </c>
      <c r="J194" s="88">
        <v>85406</v>
      </c>
      <c r="K194" s="88">
        <v>91266</v>
      </c>
      <c r="L194" s="88">
        <v>97172</v>
      </c>
    </row>
    <row r="195" spans="1:12" x14ac:dyDescent="0.25">
      <c r="A195" s="58" t="s">
        <v>245</v>
      </c>
      <c r="B195" s="58">
        <v>75</v>
      </c>
      <c r="C195" s="87" t="s">
        <v>101</v>
      </c>
      <c r="D195" s="88">
        <v>54800</v>
      </c>
      <c r="E195" s="88">
        <v>38250</v>
      </c>
      <c r="F195" s="88">
        <v>43688</v>
      </c>
      <c r="G195" s="88">
        <v>49172</v>
      </c>
      <c r="H195" s="88">
        <v>54609</v>
      </c>
      <c r="I195" s="88">
        <v>59016</v>
      </c>
      <c r="J195" s="88">
        <v>63375</v>
      </c>
      <c r="K195" s="88">
        <v>67734</v>
      </c>
      <c r="L195" s="88">
        <v>72094</v>
      </c>
    </row>
    <row r="196" spans="1:12" x14ac:dyDescent="0.25">
      <c r="A196" s="58" t="s">
        <v>244</v>
      </c>
      <c r="B196" s="58">
        <v>75</v>
      </c>
      <c r="C196" s="87" t="s">
        <v>99</v>
      </c>
      <c r="D196" s="88">
        <v>103600</v>
      </c>
      <c r="E196" s="88">
        <v>51516</v>
      </c>
      <c r="F196" s="88">
        <v>58875</v>
      </c>
      <c r="G196" s="88">
        <v>66234</v>
      </c>
      <c r="H196" s="88">
        <v>73594</v>
      </c>
      <c r="I196" s="88">
        <v>79500</v>
      </c>
      <c r="J196" s="88">
        <v>85406</v>
      </c>
      <c r="K196" s="88">
        <v>91266</v>
      </c>
      <c r="L196" s="88">
        <v>97172</v>
      </c>
    </row>
    <row r="197" spans="1:12" x14ac:dyDescent="0.25">
      <c r="A197" s="58" t="s">
        <v>243</v>
      </c>
      <c r="B197" s="58">
        <v>75</v>
      </c>
      <c r="C197" s="87" t="s">
        <v>97</v>
      </c>
      <c r="D197" s="89">
        <v>104500</v>
      </c>
      <c r="E197" s="89">
        <v>51516</v>
      </c>
      <c r="F197" s="89">
        <v>58875</v>
      </c>
      <c r="G197" s="89">
        <v>66234</v>
      </c>
      <c r="H197" s="89">
        <v>73594</v>
      </c>
      <c r="I197" s="89">
        <v>79500</v>
      </c>
      <c r="J197" s="89">
        <v>85359</v>
      </c>
      <c r="K197" s="89">
        <v>91266</v>
      </c>
      <c r="L197" s="89">
        <v>97125</v>
      </c>
    </row>
    <row r="198" spans="1:12" x14ac:dyDescent="0.25">
      <c r="A198" s="58" t="s">
        <v>242</v>
      </c>
      <c r="B198" s="58">
        <v>75</v>
      </c>
      <c r="C198" s="87" t="s">
        <v>95</v>
      </c>
      <c r="D198" s="88">
        <v>85900</v>
      </c>
      <c r="E198" s="88">
        <v>45094</v>
      </c>
      <c r="F198" s="88">
        <v>51563</v>
      </c>
      <c r="G198" s="88">
        <v>57984</v>
      </c>
      <c r="H198" s="88">
        <v>64406</v>
      </c>
      <c r="I198" s="88">
        <v>69563</v>
      </c>
      <c r="J198" s="88">
        <v>74719</v>
      </c>
      <c r="K198" s="88">
        <v>79875</v>
      </c>
      <c r="L198" s="88">
        <v>85031</v>
      </c>
    </row>
    <row r="199" spans="1:12" x14ac:dyDescent="0.25">
      <c r="A199" s="58" t="s">
        <v>241</v>
      </c>
      <c r="B199" s="58">
        <v>75</v>
      </c>
      <c r="C199" s="87" t="s">
        <v>93</v>
      </c>
      <c r="D199" s="88">
        <v>79800</v>
      </c>
      <c r="E199" s="88">
        <v>41906</v>
      </c>
      <c r="F199" s="88">
        <v>47906</v>
      </c>
      <c r="G199" s="88">
        <v>53906</v>
      </c>
      <c r="H199" s="88">
        <v>59859</v>
      </c>
      <c r="I199" s="88">
        <v>64688</v>
      </c>
      <c r="J199" s="88">
        <v>69469</v>
      </c>
      <c r="K199" s="88">
        <v>74250</v>
      </c>
      <c r="L199" s="88">
        <v>79031</v>
      </c>
    </row>
    <row r="200" spans="1:12" x14ac:dyDescent="0.25">
      <c r="A200" s="58" t="s">
        <v>240</v>
      </c>
      <c r="B200" s="58">
        <v>75</v>
      </c>
      <c r="C200" s="87" t="s">
        <v>91</v>
      </c>
      <c r="D200" s="88">
        <v>67500</v>
      </c>
      <c r="E200" s="88">
        <v>38250</v>
      </c>
      <c r="F200" s="88">
        <v>43688</v>
      </c>
      <c r="G200" s="88">
        <v>49172</v>
      </c>
      <c r="H200" s="88">
        <v>54609</v>
      </c>
      <c r="I200" s="88">
        <v>59016</v>
      </c>
      <c r="J200" s="88">
        <v>63375</v>
      </c>
      <c r="K200" s="88">
        <v>67734</v>
      </c>
      <c r="L200" s="88">
        <v>72094</v>
      </c>
    </row>
    <row r="201" spans="1:12" x14ac:dyDescent="0.25">
      <c r="A201" s="58" t="s">
        <v>239</v>
      </c>
      <c r="B201" s="58">
        <v>75</v>
      </c>
      <c r="C201" s="87" t="s">
        <v>89</v>
      </c>
      <c r="D201" s="88">
        <v>76000</v>
      </c>
      <c r="E201" s="88">
        <v>39938</v>
      </c>
      <c r="F201" s="88">
        <v>45609</v>
      </c>
      <c r="G201" s="88">
        <v>51328</v>
      </c>
      <c r="H201" s="88">
        <v>57000</v>
      </c>
      <c r="I201" s="88">
        <v>61594</v>
      </c>
      <c r="J201" s="88">
        <v>66141</v>
      </c>
      <c r="K201" s="88">
        <v>70688</v>
      </c>
      <c r="L201" s="88">
        <v>75281</v>
      </c>
    </row>
    <row r="202" spans="1:12" x14ac:dyDescent="0.25">
      <c r="A202" s="58" t="s">
        <v>238</v>
      </c>
      <c r="B202" s="58">
        <v>80</v>
      </c>
      <c r="C202" s="87" t="s">
        <v>137</v>
      </c>
      <c r="D202" s="88">
        <v>61900</v>
      </c>
      <c r="E202" s="88">
        <v>40800</v>
      </c>
      <c r="F202" s="88">
        <v>46600</v>
      </c>
      <c r="G202" s="88">
        <v>52450</v>
      </c>
      <c r="H202" s="88">
        <v>58250</v>
      </c>
      <c r="I202" s="88">
        <v>62950</v>
      </c>
      <c r="J202" s="88">
        <v>67600</v>
      </c>
      <c r="K202" s="88">
        <v>72250</v>
      </c>
      <c r="L202" s="88">
        <v>76900</v>
      </c>
    </row>
    <row r="203" spans="1:12" x14ac:dyDescent="0.25">
      <c r="A203" s="58" t="s">
        <v>237</v>
      </c>
      <c r="B203" s="58">
        <v>80</v>
      </c>
      <c r="C203" s="87" t="s">
        <v>135</v>
      </c>
      <c r="D203" s="88">
        <v>104000</v>
      </c>
      <c r="E203" s="88">
        <v>54950</v>
      </c>
      <c r="F203" s="88">
        <v>62800</v>
      </c>
      <c r="G203" s="88">
        <v>70650</v>
      </c>
      <c r="H203" s="88">
        <v>78500</v>
      </c>
      <c r="I203" s="88">
        <v>84800</v>
      </c>
      <c r="J203" s="88">
        <v>91100</v>
      </c>
      <c r="K203" s="88">
        <v>97350</v>
      </c>
      <c r="L203" s="88">
        <v>103650</v>
      </c>
    </row>
    <row r="204" spans="1:12" x14ac:dyDescent="0.25">
      <c r="A204" s="58" t="s">
        <v>236</v>
      </c>
      <c r="B204" s="58">
        <v>80</v>
      </c>
      <c r="C204" s="87" t="s">
        <v>133</v>
      </c>
      <c r="D204" s="88">
        <v>104000</v>
      </c>
      <c r="E204" s="88">
        <v>54950</v>
      </c>
      <c r="F204" s="88">
        <v>62800</v>
      </c>
      <c r="G204" s="88">
        <v>70650</v>
      </c>
      <c r="H204" s="88">
        <v>78500</v>
      </c>
      <c r="I204" s="88">
        <v>84800</v>
      </c>
      <c r="J204" s="88">
        <v>91100</v>
      </c>
      <c r="K204" s="88">
        <v>97350</v>
      </c>
      <c r="L204" s="88">
        <v>103650</v>
      </c>
    </row>
    <row r="205" spans="1:12" x14ac:dyDescent="0.25">
      <c r="A205" s="58" t="s">
        <v>235</v>
      </c>
      <c r="B205" s="58">
        <v>80</v>
      </c>
      <c r="C205" s="87" t="s">
        <v>131</v>
      </c>
      <c r="D205" s="88">
        <v>104000</v>
      </c>
      <c r="E205" s="88">
        <v>54950</v>
      </c>
      <c r="F205" s="88">
        <v>62800</v>
      </c>
      <c r="G205" s="88">
        <v>70650</v>
      </c>
      <c r="H205" s="88">
        <v>78500</v>
      </c>
      <c r="I205" s="88">
        <v>84800</v>
      </c>
      <c r="J205" s="88">
        <v>91100</v>
      </c>
      <c r="K205" s="88">
        <v>97350</v>
      </c>
      <c r="L205" s="88">
        <v>103650</v>
      </c>
    </row>
    <row r="206" spans="1:12" x14ac:dyDescent="0.25">
      <c r="A206" s="58" t="s">
        <v>234</v>
      </c>
      <c r="B206" s="58">
        <v>80</v>
      </c>
      <c r="C206" s="87" t="s">
        <v>129</v>
      </c>
      <c r="D206" s="88">
        <v>126000</v>
      </c>
      <c r="E206" s="88">
        <v>55750</v>
      </c>
      <c r="F206" s="88">
        <v>63700</v>
      </c>
      <c r="G206" s="88">
        <v>71650</v>
      </c>
      <c r="H206" s="88">
        <v>79600</v>
      </c>
      <c r="I206" s="88">
        <v>86000</v>
      </c>
      <c r="J206" s="88">
        <v>92350</v>
      </c>
      <c r="K206" s="88">
        <v>98750</v>
      </c>
      <c r="L206" s="88">
        <v>105100</v>
      </c>
    </row>
    <row r="207" spans="1:12" x14ac:dyDescent="0.25">
      <c r="A207" s="58" t="s">
        <v>233</v>
      </c>
      <c r="B207" s="58">
        <v>80</v>
      </c>
      <c r="C207" s="87" t="s">
        <v>127</v>
      </c>
      <c r="D207" s="88">
        <v>67500</v>
      </c>
      <c r="E207" s="88">
        <v>40800</v>
      </c>
      <c r="F207" s="88">
        <v>46600</v>
      </c>
      <c r="G207" s="88">
        <v>52450</v>
      </c>
      <c r="H207" s="88">
        <v>58250</v>
      </c>
      <c r="I207" s="88">
        <v>62950</v>
      </c>
      <c r="J207" s="88">
        <v>67600</v>
      </c>
      <c r="K207" s="88">
        <v>72250</v>
      </c>
      <c r="L207" s="88">
        <v>76900</v>
      </c>
    </row>
    <row r="208" spans="1:12" x14ac:dyDescent="0.25">
      <c r="A208" s="58" t="s">
        <v>232</v>
      </c>
      <c r="B208" s="58">
        <v>80</v>
      </c>
      <c r="C208" s="87" t="s">
        <v>125</v>
      </c>
      <c r="D208" s="88">
        <v>104000</v>
      </c>
      <c r="E208" s="88">
        <v>54950</v>
      </c>
      <c r="F208" s="88">
        <v>62800</v>
      </c>
      <c r="G208" s="88">
        <v>70650</v>
      </c>
      <c r="H208" s="88">
        <v>78500</v>
      </c>
      <c r="I208" s="88">
        <v>84800</v>
      </c>
      <c r="J208" s="88">
        <v>91100</v>
      </c>
      <c r="K208" s="88">
        <v>97350</v>
      </c>
      <c r="L208" s="88">
        <v>103650</v>
      </c>
    </row>
    <row r="209" spans="1:12" x14ac:dyDescent="0.25">
      <c r="A209" s="58" t="s">
        <v>231</v>
      </c>
      <c r="B209" s="58">
        <v>80</v>
      </c>
      <c r="C209" s="87" t="s">
        <v>123</v>
      </c>
      <c r="D209" s="88">
        <v>96600</v>
      </c>
      <c r="E209" s="88">
        <v>54150</v>
      </c>
      <c r="F209" s="88">
        <v>61850</v>
      </c>
      <c r="G209" s="88">
        <v>69600</v>
      </c>
      <c r="H209" s="88">
        <v>77300</v>
      </c>
      <c r="I209" s="88">
        <v>83500</v>
      </c>
      <c r="J209" s="88">
        <v>89700</v>
      </c>
      <c r="K209" s="88">
        <v>95900</v>
      </c>
      <c r="L209" s="88">
        <v>102050</v>
      </c>
    </row>
    <row r="210" spans="1:12" x14ac:dyDescent="0.25">
      <c r="A210" s="58" t="s">
        <v>230</v>
      </c>
      <c r="B210" s="58">
        <v>80</v>
      </c>
      <c r="C210" s="87" t="s">
        <v>121</v>
      </c>
      <c r="D210" s="88">
        <v>126000</v>
      </c>
      <c r="E210" s="88">
        <v>55750</v>
      </c>
      <c r="F210" s="88">
        <v>63700</v>
      </c>
      <c r="G210" s="88">
        <v>71650</v>
      </c>
      <c r="H210" s="88">
        <v>79600</v>
      </c>
      <c r="I210" s="88">
        <v>86000</v>
      </c>
      <c r="J210" s="88">
        <v>92350</v>
      </c>
      <c r="K210" s="88">
        <v>98750</v>
      </c>
      <c r="L210" s="88">
        <v>105100</v>
      </c>
    </row>
    <row r="211" spans="1:12" x14ac:dyDescent="0.25">
      <c r="A211" s="58" t="s">
        <v>229</v>
      </c>
      <c r="B211" s="58">
        <v>80</v>
      </c>
      <c r="C211" s="87" t="s">
        <v>119</v>
      </c>
      <c r="D211" s="88">
        <v>68400</v>
      </c>
      <c r="E211" s="88">
        <v>40800</v>
      </c>
      <c r="F211" s="88">
        <v>46600</v>
      </c>
      <c r="G211" s="88">
        <v>52450</v>
      </c>
      <c r="H211" s="88">
        <v>58250</v>
      </c>
      <c r="I211" s="88">
        <v>62950</v>
      </c>
      <c r="J211" s="88">
        <v>67600</v>
      </c>
      <c r="K211" s="88">
        <v>72250</v>
      </c>
      <c r="L211" s="88">
        <v>76900</v>
      </c>
    </row>
    <row r="212" spans="1:12" x14ac:dyDescent="0.25">
      <c r="A212" s="58" t="s">
        <v>228</v>
      </c>
      <c r="B212" s="58">
        <v>80</v>
      </c>
      <c r="C212" s="87" t="s">
        <v>117</v>
      </c>
      <c r="D212" s="88">
        <v>126000</v>
      </c>
      <c r="E212" s="88">
        <v>55750</v>
      </c>
      <c r="F212" s="88">
        <v>63700</v>
      </c>
      <c r="G212" s="88">
        <v>71650</v>
      </c>
      <c r="H212" s="88">
        <v>79600</v>
      </c>
      <c r="I212" s="88">
        <v>86000</v>
      </c>
      <c r="J212" s="88">
        <v>92350</v>
      </c>
      <c r="K212" s="88">
        <v>98750</v>
      </c>
      <c r="L212" s="88">
        <v>105100</v>
      </c>
    </row>
    <row r="213" spans="1:12" x14ac:dyDescent="0.25">
      <c r="A213" s="58" t="s">
        <v>227</v>
      </c>
      <c r="B213" s="58">
        <v>80</v>
      </c>
      <c r="C213" s="87" t="s">
        <v>115</v>
      </c>
      <c r="D213" s="88">
        <v>61500</v>
      </c>
      <c r="E213" s="88">
        <v>40800</v>
      </c>
      <c r="F213" s="88">
        <v>46600</v>
      </c>
      <c r="G213" s="88">
        <v>52450</v>
      </c>
      <c r="H213" s="88">
        <v>58250</v>
      </c>
      <c r="I213" s="88">
        <v>62950</v>
      </c>
      <c r="J213" s="88">
        <v>67600</v>
      </c>
      <c r="K213" s="88">
        <v>72250</v>
      </c>
      <c r="L213" s="88">
        <v>76900</v>
      </c>
    </row>
    <row r="214" spans="1:12" x14ac:dyDescent="0.25">
      <c r="A214" s="58" t="s">
        <v>226</v>
      </c>
      <c r="B214" s="58">
        <v>80</v>
      </c>
      <c r="C214" s="87" t="s">
        <v>113</v>
      </c>
      <c r="D214" s="88">
        <v>104000</v>
      </c>
      <c r="E214" s="88">
        <v>54950</v>
      </c>
      <c r="F214" s="88">
        <v>62800</v>
      </c>
      <c r="G214" s="88">
        <v>70650</v>
      </c>
      <c r="H214" s="88">
        <v>78500</v>
      </c>
      <c r="I214" s="88">
        <v>84800</v>
      </c>
      <c r="J214" s="88">
        <v>91100</v>
      </c>
      <c r="K214" s="88">
        <v>97350</v>
      </c>
      <c r="L214" s="88">
        <v>103650</v>
      </c>
    </row>
    <row r="215" spans="1:12" x14ac:dyDescent="0.25">
      <c r="A215" s="58" t="s">
        <v>225</v>
      </c>
      <c r="B215" s="58">
        <v>80</v>
      </c>
      <c r="C215" s="87" t="s">
        <v>111</v>
      </c>
      <c r="D215" s="88">
        <v>104000</v>
      </c>
      <c r="E215" s="88">
        <v>54950</v>
      </c>
      <c r="F215" s="88">
        <v>62800</v>
      </c>
      <c r="G215" s="88">
        <v>70650</v>
      </c>
      <c r="H215" s="88">
        <v>78500</v>
      </c>
      <c r="I215" s="88">
        <v>84800</v>
      </c>
      <c r="J215" s="88">
        <v>91100</v>
      </c>
      <c r="K215" s="88">
        <v>97350</v>
      </c>
      <c r="L215" s="88">
        <v>103650</v>
      </c>
    </row>
    <row r="216" spans="1:12" x14ac:dyDescent="0.25">
      <c r="A216" s="58" t="s">
        <v>224</v>
      </c>
      <c r="B216" s="58">
        <v>80</v>
      </c>
      <c r="C216" s="87" t="s">
        <v>109</v>
      </c>
      <c r="D216" s="88">
        <v>78700</v>
      </c>
      <c r="E216" s="88">
        <v>44100</v>
      </c>
      <c r="F216" s="88">
        <v>50400</v>
      </c>
      <c r="G216" s="88">
        <v>56700</v>
      </c>
      <c r="H216" s="88">
        <v>62950</v>
      </c>
      <c r="I216" s="88">
        <v>68000</v>
      </c>
      <c r="J216" s="88">
        <v>73050</v>
      </c>
      <c r="K216" s="88">
        <v>78100</v>
      </c>
      <c r="L216" s="88">
        <v>83100</v>
      </c>
    </row>
    <row r="217" spans="1:12" x14ac:dyDescent="0.25">
      <c r="A217" s="58" t="s">
        <v>223</v>
      </c>
      <c r="B217" s="58">
        <v>80</v>
      </c>
      <c r="C217" s="87" t="s">
        <v>107</v>
      </c>
      <c r="D217" s="88">
        <v>126000</v>
      </c>
      <c r="E217" s="88">
        <v>55750</v>
      </c>
      <c r="F217" s="88">
        <v>63700</v>
      </c>
      <c r="G217" s="88">
        <v>71650</v>
      </c>
      <c r="H217" s="88">
        <v>79600</v>
      </c>
      <c r="I217" s="88">
        <v>86000</v>
      </c>
      <c r="J217" s="88">
        <v>92350</v>
      </c>
      <c r="K217" s="88">
        <v>98750</v>
      </c>
      <c r="L217" s="88">
        <v>105100</v>
      </c>
    </row>
    <row r="218" spans="1:12" x14ac:dyDescent="0.25">
      <c r="A218" s="58" t="s">
        <v>222</v>
      </c>
      <c r="B218" s="58">
        <v>80</v>
      </c>
      <c r="C218" s="87" t="s">
        <v>105</v>
      </c>
      <c r="D218" s="88">
        <v>126000</v>
      </c>
      <c r="E218" s="88">
        <v>55750</v>
      </c>
      <c r="F218" s="88">
        <v>63700</v>
      </c>
      <c r="G218" s="88">
        <v>71650</v>
      </c>
      <c r="H218" s="88">
        <v>79600</v>
      </c>
      <c r="I218" s="88">
        <v>86000</v>
      </c>
      <c r="J218" s="88">
        <v>92350</v>
      </c>
      <c r="K218" s="88">
        <v>98750</v>
      </c>
      <c r="L218" s="88">
        <v>105100</v>
      </c>
    </row>
    <row r="219" spans="1:12" x14ac:dyDescent="0.25">
      <c r="A219" s="58" t="s">
        <v>221</v>
      </c>
      <c r="B219" s="58">
        <v>80</v>
      </c>
      <c r="C219" s="87" t="s">
        <v>103</v>
      </c>
      <c r="D219" s="88">
        <v>104000</v>
      </c>
      <c r="E219" s="88">
        <v>54950</v>
      </c>
      <c r="F219" s="88">
        <v>62800</v>
      </c>
      <c r="G219" s="88">
        <v>70650</v>
      </c>
      <c r="H219" s="88">
        <v>78500</v>
      </c>
      <c r="I219" s="88">
        <v>84800</v>
      </c>
      <c r="J219" s="88">
        <v>91100</v>
      </c>
      <c r="K219" s="88">
        <v>97350</v>
      </c>
      <c r="L219" s="88">
        <v>103650</v>
      </c>
    </row>
    <row r="220" spans="1:12" x14ac:dyDescent="0.25">
      <c r="A220" s="58" t="s">
        <v>220</v>
      </c>
      <c r="B220" s="58">
        <v>80</v>
      </c>
      <c r="C220" s="87" t="s">
        <v>101</v>
      </c>
      <c r="D220" s="88">
        <v>54800</v>
      </c>
      <c r="E220" s="88">
        <v>40800</v>
      </c>
      <c r="F220" s="88">
        <v>46600</v>
      </c>
      <c r="G220" s="88">
        <v>52450</v>
      </c>
      <c r="H220" s="88">
        <v>58250</v>
      </c>
      <c r="I220" s="88">
        <v>62950</v>
      </c>
      <c r="J220" s="88">
        <v>67600</v>
      </c>
      <c r="K220" s="88">
        <v>72250</v>
      </c>
      <c r="L220" s="88">
        <v>76900</v>
      </c>
    </row>
    <row r="221" spans="1:12" x14ac:dyDescent="0.25">
      <c r="A221" s="58" t="s">
        <v>219</v>
      </c>
      <c r="B221" s="58">
        <v>80</v>
      </c>
      <c r="C221" s="87" t="s">
        <v>99</v>
      </c>
      <c r="D221" s="88">
        <v>103600</v>
      </c>
      <c r="E221" s="88">
        <v>54950</v>
      </c>
      <c r="F221" s="88">
        <v>62800</v>
      </c>
      <c r="G221" s="88">
        <v>70650</v>
      </c>
      <c r="H221" s="88">
        <v>78500</v>
      </c>
      <c r="I221" s="88">
        <v>84800</v>
      </c>
      <c r="J221" s="88">
        <v>91100</v>
      </c>
      <c r="K221" s="88">
        <v>97350</v>
      </c>
      <c r="L221" s="88">
        <v>103650</v>
      </c>
    </row>
    <row r="222" spans="1:12" x14ac:dyDescent="0.25">
      <c r="A222" s="58" t="s">
        <v>218</v>
      </c>
      <c r="B222" s="58">
        <v>80</v>
      </c>
      <c r="C222" s="87" t="s">
        <v>97</v>
      </c>
      <c r="D222" s="89">
        <v>104500</v>
      </c>
      <c r="E222" s="89">
        <v>54950</v>
      </c>
      <c r="F222" s="89">
        <v>62800</v>
      </c>
      <c r="G222" s="89">
        <v>70650</v>
      </c>
      <c r="H222" s="89">
        <v>78500</v>
      </c>
      <c r="I222" s="89">
        <v>84800</v>
      </c>
      <c r="J222" s="89">
        <v>91050</v>
      </c>
      <c r="K222" s="89">
        <v>97350</v>
      </c>
      <c r="L222" s="89">
        <v>103600</v>
      </c>
    </row>
    <row r="223" spans="1:12" x14ac:dyDescent="0.25">
      <c r="A223" s="58" t="s">
        <v>217</v>
      </c>
      <c r="B223" s="58">
        <v>80</v>
      </c>
      <c r="C223" s="87" t="s">
        <v>95</v>
      </c>
      <c r="D223" s="88">
        <v>85900</v>
      </c>
      <c r="E223" s="88">
        <v>48100</v>
      </c>
      <c r="F223" s="88">
        <v>55000</v>
      </c>
      <c r="G223" s="88">
        <v>61850</v>
      </c>
      <c r="H223" s="88">
        <v>68700</v>
      </c>
      <c r="I223" s="88">
        <v>74200</v>
      </c>
      <c r="J223" s="88">
        <v>79700</v>
      </c>
      <c r="K223" s="88">
        <v>85200</v>
      </c>
      <c r="L223" s="88">
        <v>90700</v>
      </c>
    </row>
    <row r="224" spans="1:12" x14ac:dyDescent="0.25">
      <c r="A224" s="58" t="s">
        <v>216</v>
      </c>
      <c r="B224" s="58">
        <v>80</v>
      </c>
      <c r="C224" s="87" t="s">
        <v>93</v>
      </c>
      <c r="D224" s="88">
        <v>79800</v>
      </c>
      <c r="E224" s="88">
        <v>44700</v>
      </c>
      <c r="F224" s="88">
        <v>51100</v>
      </c>
      <c r="G224" s="88">
        <v>57500</v>
      </c>
      <c r="H224" s="88">
        <v>63850</v>
      </c>
      <c r="I224" s="88">
        <v>69000</v>
      </c>
      <c r="J224" s="88">
        <v>74100</v>
      </c>
      <c r="K224" s="88">
        <v>79200</v>
      </c>
      <c r="L224" s="88">
        <v>84300</v>
      </c>
    </row>
    <row r="225" spans="1:12" x14ac:dyDescent="0.25">
      <c r="A225" s="58" t="s">
        <v>215</v>
      </c>
      <c r="B225" s="58">
        <v>80</v>
      </c>
      <c r="C225" s="87" t="s">
        <v>91</v>
      </c>
      <c r="D225" s="88">
        <v>67500</v>
      </c>
      <c r="E225" s="88">
        <v>40800</v>
      </c>
      <c r="F225" s="88">
        <v>46600</v>
      </c>
      <c r="G225" s="88">
        <v>52450</v>
      </c>
      <c r="H225" s="88">
        <v>58250</v>
      </c>
      <c r="I225" s="88">
        <v>62950</v>
      </c>
      <c r="J225" s="88">
        <v>67600</v>
      </c>
      <c r="K225" s="88">
        <v>72250</v>
      </c>
      <c r="L225" s="88">
        <v>76900</v>
      </c>
    </row>
    <row r="226" spans="1:12" x14ac:dyDescent="0.25">
      <c r="A226" s="58" t="s">
        <v>214</v>
      </c>
      <c r="B226" s="58">
        <v>80</v>
      </c>
      <c r="C226" s="87" t="s">
        <v>89</v>
      </c>
      <c r="D226" s="88">
        <v>76000</v>
      </c>
      <c r="E226" s="88">
        <v>42600</v>
      </c>
      <c r="F226" s="88">
        <v>48650</v>
      </c>
      <c r="G226" s="88">
        <v>54750</v>
      </c>
      <c r="H226" s="88">
        <v>60800</v>
      </c>
      <c r="I226" s="88">
        <v>65700</v>
      </c>
      <c r="J226" s="88">
        <v>70550</v>
      </c>
      <c r="K226" s="88">
        <v>75400</v>
      </c>
      <c r="L226" s="88">
        <v>80300</v>
      </c>
    </row>
    <row r="227" spans="1:12" x14ac:dyDescent="0.25">
      <c r="A227" s="58" t="s">
        <v>213</v>
      </c>
      <c r="B227" s="58">
        <v>85</v>
      </c>
      <c r="C227" s="87" t="s">
        <v>137</v>
      </c>
      <c r="D227" s="88">
        <v>61900</v>
      </c>
      <c r="E227" s="88">
        <v>43350</v>
      </c>
      <c r="F227" s="88">
        <v>49513</v>
      </c>
      <c r="G227" s="88">
        <v>55728</v>
      </c>
      <c r="H227" s="88">
        <v>61891</v>
      </c>
      <c r="I227" s="88">
        <v>66884</v>
      </c>
      <c r="J227" s="88">
        <v>71825</v>
      </c>
      <c r="K227" s="88">
        <v>76766</v>
      </c>
      <c r="L227" s="88">
        <v>81706</v>
      </c>
    </row>
    <row r="228" spans="1:12" x14ac:dyDescent="0.25">
      <c r="A228" s="58" t="s">
        <v>212</v>
      </c>
      <c r="B228" s="58">
        <v>85</v>
      </c>
      <c r="C228" s="87" t="s">
        <v>135</v>
      </c>
      <c r="D228" s="88">
        <v>104000</v>
      </c>
      <c r="E228" s="88">
        <v>58384</v>
      </c>
      <c r="F228" s="88">
        <v>66725</v>
      </c>
      <c r="G228" s="88">
        <v>75066</v>
      </c>
      <c r="H228" s="88">
        <v>83406</v>
      </c>
      <c r="I228" s="88">
        <v>90100</v>
      </c>
      <c r="J228" s="88">
        <v>96794</v>
      </c>
      <c r="K228" s="88">
        <v>103434</v>
      </c>
      <c r="L228" s="88">
        <v>110128</v>
      </c>
    </row>
    <row r="229" spans="1:12" x14ac:dyDescent="0.25">
      <c r="A229" s="58" t="s">
        <v>211</v>
      </c>
      <c r="B229" s="58">
        <v>85</v>
      </c>
      <c r="C229" s="87" t="s">
        <v>133</v>
      </c>
      <c r="D229" s="88">
        <v>104000</v>
      </c>
      <c r="E229" s="88">
        <v>58384</v>
      </c>
      <c r="F229" s="88">
        <v>66725</v>
      </c>
      <c r="G229" s="88">
        <v>75066</v>
      </c>
      <c r="H229" s="88">
        <v>83406</v>
      </c>
      <c r="I229" s="88">
        <v>90100</v>
      </c>
      <c r="J229" s="88">
        <v>96794</v>
      </c>
      <c r="K229" s="88">
        <v>103434</v>
      </c>
      <c r="L229" s="88">
        <v>110128</v>
      </c>
    </row>
    <row r="230" spans="1:12" x14ac:dyDescent="0.25">
      <c r="A230" s="58" t="s">
        <v>210</v>
      </c>
      <c r="B230" s="58">
        <v>85</v>
      </c>
      <c r="C230" s="87" t="s">
        <v>131</v>
      </c>
      <c r="D230" s="88">
        <v>104000</v>
      </c>
      <c r="E230" s="88">
        <v>58384</v>
      </c>
      <c r="F230" s="88">
        <v>66725</v>
      </c>
      <c r="G230" s="88">
        <v>75066</v>
      </c>
      <c r="H230" s="88">
        <v>83406</v>
      </c>
      <c r="I230" s="88">
        <v>90100</v>
      </c>
      <c r="J230" s="88">
        <v>96794</v>
      </c>
      <c r="K230" s="88">
        <v>103434</v>
      </c>
      <c r="L230" s="88">
        <v>110128</v>
      </c>
    </row>
    <row r="231" spans="1:12" x14ac:dyDescent="0.25">
      <c r="A231" s="58" t="s">
        <v>209</v>
      </c>
      <c r="B231" s="58">
        <v>85</v>
      </c>
      <c r="C231" s="87" t="s">
        <v>129</v>
      </c>
      <c r="D231" s="88">
        <v>126000</v>
      </c>
      <c r="E231" s="88">
        <v>59234</v>
      </c>
      <c r="F231" s="88">
        <v>67681</v>
      </c>
      <c r="G231" s="88">
        <v>76128</v>
      </c>
      <c r="H231" s="88">
        <v>84575</v>
      </c>
      <c r="I231" s="88">
        <v>91375</v>
      </c>
      <c r="J231" s="88">
        <v>98122</v>
      </c>
      <c r="K231" s="88">
        <v>104922</v>
      </c>
      <c r="L231" s="88">
        <v>111669</v>
      </c>
    </row>
    <row r="232" spans="1:12" x14ac:dyDescent="0.25">
      <c r="A232" s="58" t="s">
        <v>208</v>
      </c>
      <c r="B232" s="58">
        <v>85</v>
      </c>
      <c r="C232" s="87" t="s">
        <v>127</v>
      </c>
      <c r="D232" s="88">
        <v>67500</v>
      </c>
      <c r="E232" s="88">
        <v>43350</v>
      </c>
      <c r="F232" s="88">
        <v>49513</v>
      </c>
      <c r="G232" s="88">
        <v>55728</v>
      </c>
      <c r="H232" s="88">
        <v>61891</v>
      </c>
      <c r="I232" s="88">
        <v>66884</v>
      </c>
      <c r="J232" s="88">
        <v>71825</v>
      </c>
      <c r="K232" s="88">
        <v>76766</v>
      </c>
      <c r="L232" s="88">
        <v>81706</v>
      </c>
    </row>
    <row r="233" spans="1:12" x14ac:dyDescent="0.25">
      <c r="A233" s="58" t="s">
        <v>207</v>
      </c>
      <c r="B233" s="58">
        <v>85</v>
      </c>
      <c r="C233" s="87" t="s">
        <v>125</v>
      </c>
      <c r="D233" s="88">
        <v>104000</v>
      </c>
      <c r="E233" s="88">
        <v>58384</v>
      </c>
      <c r="F233" s="88">
        <v>66725</v>
      </c>
      <c r="G233" s="88">
        <v>75066</v>
      </c>
      <c r="H233" s="88">
        <v>83406</v>
      </c>
      <c r="I233" s="88">
        <v>90100</v>
      </c>
      <c r="J233" s="88">
        <v>96794</v>
      </c>
      <c r="K233" s="88">
        <v>103434</v>
      </c>
      <c r="L233" s="88">
        <v>110128</v>
      </c>
    </row>
    <row r="234" spans="1:12" x14ac:dyDescent="0.25">
      <c r="A234" s="58" t="s">
        <v>206</v>
      </c>
      <c r="B234" s="58">
        <v>85</v>
      </c>
      <c r="C234" s="87" t="s">
        <v>123</v>
      </c>
      <c r="D234" s="88">
        <v>96600</v>
      </c>
      <c r="E234" s="88">
        <v>57534</v>
      </c>
      <c r="F234" s="88">
        <v>65716</v>
      </c>
      <c r="G234" s="88">
        <v>73950</v>
      </c>
      <c r="H234" s="88">
        <v>82131</v>
      </c>
      <c r="I234" s="88">
        <v>88719</v>
      </c>
      <c r="J234" s="88">
        <v>95306</v>
      </c>
      <c r="K234" s="88">
        <v>101894</v>
      </c>
      <c r="L234" s="88">
        <v>108428</v>
      </c>
    </row>
    <row r="235" spans="1:12" x14ac:dyDescent="0.25">
      <c r="A235" s="58" t="s">
        <v>205</v>
      </c>
      <c r="B235" s="58">
        <v>85</v>
      </c>
      <c r="C235" s="87" t="s">
        <v>121</v>
      </c>
      <c r="D235" s="88">
        <v>126000</v>
      </c>
      <c r="E235" s="88">
        <v>59234</v>
      </c>
      <c r="F235" s="88">
        <v>67681</v>
      </c>
      <c r="G235" s="88">
        <v>76128</v>
      </c>
      <c r="H235" s="88">
        <v>84575</v>
      </c>
      <c r="I235" s="88">
        <v>91375</v>
      </c>
      <c r="J235" s="88">
        <v>98122</v>
      </c>
      <c r="K235" s="88">
        <v>104922</v>
      </c>
      <c r="L235" s="88">
        <v>111669</v>
      </c>
    </row>
    <row r="236" spans="1:12" x14ac:dyDescent="0.25">
      <c r="A236" s="58" t="s">
        <v>204</v>
      </c>
      <c r="B236" s="58">
        <v>85</v>
      </c>
      <c r="C236" s="87" t="s">
        <v>119</v>
      </c>
      <c r="D236" s="88">
        <v>68400</v>
      </c>
      <c r="E236" s="88">
        <v>43350</v>
      </c>
      <c r="F236" s="88">
        <v>49513</v>
      </c>
      <c r="G236" s="88">
        <v>55728</v>
      </c>
      <c r="H236" s="88">
        <v>61891</v>
      </c>
      <c r="I236" s="88">
        <v>66884</v>
      </c>
      <c r="J236" s="88">
        <v>71825</v>
      </c>
      <c r="K236" s="88">
        <v>76766</v>
      </c>
      <c r="L236" s="88">
        <v>81706</v>
      </c>
    </row>
    <row r="237" spans="1:12" x14ac:dyDescent="0.25">
      <c r="A237" s="58" t="s">
        <v>203</v>
      </c>
      <c r="B237" s="58">
        <v>85</v>
      </c>
      <c r="C237" s="87" t="s">
        <v>117</v>
      </c>
      <c r="D237" s="88">
        <v>126000</v>
      </c>
      <c r="E237" s="88">
        <v>59234</v>
      </c>
      <c r="F237" s="88">
        <v>67681</v>
      </c>
      <c r="G237" s="88">
        <v>76128</v>
      </c>
      <c r="H237" s="88">
        <v>84575</v>
      </c>
      <c r="I237" s="88">
        <v>91375</v>
      </c>
      <c r="J237" s="88">
        <v>98122</v>
      </c>
      <c r="K237" s="88">
        <v>104922</v>
      </c>
      <c r="L237" s="88">
        <v>111669</v>
      </c>
    </row>
    <row r="238" spans="1:12" x14ac:dyDescent="0.25">
      <c r="A238" s="58" t="s">
        <v>202</v>
      </c>
      <c r="B238" s="58">
        <v>85</v>
      </c>
      <c r="C238" s="87" t="s">
        <v>115</v>
      </c>
      <c r="D238" s="88">
        <v>61500</v>
      </c>
      <c r="E238" s="88">
        <v>43350</v>
      </c>
      <c r="F238" s="88">
        <v>49513</v>
      </c>
      <c r="G238" s="88">
        <v>55728</v>
      </c>
      <c r="H238" s="88">
        <v>61891</v>
      </c>
      <c r="I238" s="88">
        <v>66884</v>
      </c>
      <c r="J238" s="88">
        <v>71825</v>
      </c>
      <c r="K238" s="88">
        <v>76766</v>
      </c>
      <c r="L238" s="88">
        <v>81706</v>
      </c>
    </row>
    <row r="239" spans="1:12" x14ac:dyDescent="0.25">
      <c r="A239" s="58" t="s">
        <v>201</v>
      </c>
      <c r="B239" s="58">
        <v>85</v>
      </c>
      <c r="C239" s="87" t="s">
        <v>113</v>
      </c>
      <c r="D239" s="88">
        <v>104000</v>
      </c>
      <c r="E239" s="88">
        <v>58384</v>
      </c>
      <c r="F239" s="88">
        <v>66725</v>
      </c>
      <c r="G239" s="88">
        <v>75066</v>
      </c>
      <c r="H239" s="88">
        <v>83406</v>
      </c>
      <c r="I239" s="88">
        <v>90100</v>
      </c>
      <c r="J239" s="88">
        <v>96794</v>
      </c>
      <c r="K239" s="88">
        <v>103434</v>
      </c>
      <c r="L239" s="88">
        <v>110128</v>
      </c>
    </row>
    <row r="240" spans="1:12" x14ac:dyDescent="0.25">
      <c r="A240" s="58" t="s">
        <v>200</v>
      </c>
      <c r="B240" s="58">
        <v>85</v>
      </c>
      <c r="C240" s="87" t="s">
        <v>111</v>
      </c>
      <c r="D240" s="88">
        <v>104000</v>
      </c>
      <c r="E240" s="88">
        <v>58384</v>
      </c>
      <c r="F240" s="88">
        <v>66725</v>
      </c>
      <c r="G240" s="88">
        <v>75066</v>
      </c>
      <c r="H240" s="88">
        <v>83406</v>
      </c>
      <c r="I240" s="88">
        <v>90100</v>
      </c>
      <c r="J240" s="88">
        <v>96794</v>
      </c>
      <c r="K240" s="88">
        <v>103434</v>
      </c>
      <c r="L240" s="88">
        <v>110128</v>
      </c>
    </row>
    <row r="241" spans="1:12" x14ac:dyDescent="0.25">
      <c r="A241" s="58" t="s">
        <v>199</v>
      </c>
      <c r="B241" s="58">
        <v>85</v>
      </c>
      <c r="C241" s="87" t="s">
        <v>109</v>
      </c>
      <c r="D241" s="88">
        <v>78700</v>
      </c>
      <c r="E241" s="88">
        <v>46856</v>
      </c>
      <c r="F241" s="88">
        <v>53550</v>
      </c>
      <c r="G241" s="88">
        <v>60244</v>
      </c>
      <c r="H241" s="88">
        <v>66884</v>
      </c>
      <c r="I241" s="88">
        <v>72250</v>
      </c>
      <c r="J241" s="88">
        <v>77616</v>
      </c>
      <c r="K241" s="88">
        <v>82981</v>
      </c>
      <c r="L241" s="88">
        <v>88294</v>
      </c>
    </row>
    <row r="242" spans="1:12" x14ac:dyDescent="0.25">
      <c r="A242" s="58" t="s">
        <v>198</v>
      </c>
      <c r="B242" s="58">
        <v>85</v>
      </c>
      <c r="C242" s="87" t="s">
        <v>107</v>
      </c>
      <c r="D242" s="88">
        <v>126000</v>
      </c>
      <c r="E242" s="88">
        <v>59234</v>
      </c>
      <c r="F242" s="88">
        <v>67681</v>
      </c>
      <c r="G242" s="88">
        <v>76128</v>
      </c>
      <c r="H242" s="88">
        <v>84575</v>
      </c>
      <c r="I242" s="88">
        <v>91375</v>
      </c>
      <c r="J242" s="88">
        <v>98122</v>
      </c>
      <c r="K242" s="88">
        <v>104922</v>
      </c>
      <c r="L242" s="88">
        <v>111669</v>
      </c>
    </row>
    <row r="243" spans="1:12" x14ac:dyDescent="0.25">
      <c r="A243" s="58" t="s">
        <v>197</v>
      </c>
      <c r="B243" s="58">
        <v>85</v>
      </c>
      <c r="C243" s="87" t="s">
        <v>105</v>
      </c>
      <c r="D243" s="88">
        <v>126000</v>
      </c>
      <c r="E243" s="88">
        <v>59234</v>
      </c>
      <c r="F243" s="88">
        <v>67681</v>
      </c>
      <c r="G243" s="88">
        <v>76128</v>
      </c>
      <c r="H243" s="88">
        <v>84575</v>
      </c>
      <c r="I243" s="88">
        <v>91375</v>
      </c>
      <c r="J243" s="88">
        <v>98122</v>
      </c>
      <c r="K243" s="88">
        <v>104922</v>
      </c>
      <c r="L243" s="88">
        <v>111669</v>
      </c>
    </row>
    <row r="244" spans="1:12" x14ac:dyDescent="0.25">
      <c r="A244" s="58" t="s">
        <v>196</v>
      </c>
      <c r="B244" s="58">
        <v>85</v>
      </c>
      <c r="C244" s="87" t="s">
        <v>103</v>
      </c>
      <c r="D244" s="88">
        <v>104000</v>
      </c>
      <c r="E244" s="88">
        <v>58384</v>
      </c>
      <c r="F244" s="88">
        <v>66725</v>
      </c>
      <c r="G244" s="88">
        <v>75066</v>
      </c>
      <c r="H244" s="88">
        <v>83406</v>
      </c>
      <c r="I244" s="88">
        <v>90100</v>
      </c>
      <c r="J244" s="88">
        <v>96794</v>
      </c>
      <c r="K244" s="88">
        <v>103434</v>
      </c>
      <c r="L244" s="88">
        <v>110128</v>
      </c>
    </row>
    <row r="245" spans="1:12" x14ac:dyDescent="0.25">
      <c r="A245" s="58" t="s">
        <v>195</v>
      </c>
      <c r="B245" s="58">
        <v>85</v>
      </c>
      <c r="C245" s="87" t="s">
        <v>101</v>
      </c>
      <c r="D245" s="88">
        <v>54800</v>
      </c>
      <c r="E245" s="88">
        <v>43350</v>
      </c>
      <c r="F245" s="88">
        <v>49513</v>
      </c>
      <c r="G245" s="88">
        <v>55728</v>
      </c>
      <c r="H245" s="88">
        <v>61891</v>
      </c>
      <c r="I245" s="88">
        <v>66884</v>
      </c>
      <c r="J245" s="88">
        <v>71825</v>
      </c>
      <c r="K245" s="88">
        <v>76766</v>
      </c>
      <c r="L245" s="88">
        <v>81706</v>
      </c>
    </row>
    <row r="246" spans="1:12" x14ac:dyDescent="0.25">
      <c r="A246" s="58" t="s">
        <v>194</v>
      </c>
      <c r="B246" s="58">
        <v>85</v>
      </c>
      <c r="C246" s="87" t="s">
        <v>99</v>
      </c>
      <c r="D246" s="88">
        <v>103600</v>
      </c>
      <c r="E246" s="88">
        <v>58384</v>
      </c>
      <c r="F246" s="88">
        <v>66725</v>
      </c>
      <c r="G246" s="88">
        <v>75066</v>
      </c>
      <c r="H246" s="88">
        <v>83406</v>
      </c>
      <c r="I246" s="88">
        <v>90100</v>
      </c>
      <c r="J246" s="88">
        <v>96794</v>
      </c>
      <c r="K246" s="88">
        <v>103434</v>
      </c>
      <c r="L246" s="88">
        <v>110128</v>
      </c>
    </row>
    <row r="247" spans="1:12" x14ac:dyDescent="0.25">
      <c r="A247" s="58" t="s">
        <v>193</v>
      </c>
      <c r="B247" s="58">
        <v>85</v>
      </c>
      <c r="C247" s="87" t="s">
        <v>97</v>
      </c>
      <c r="D247" s="89">
        <v>104500</v>
      </c>
      <c r="E247" s="89">
        <v>58384</v>
      </c>
      <c r="F247" s="89">
        <v>66725</v>
      </c>
      <c r="G247" s="89">
        <v>75066</v>
      </c>
      <c r="H247" s="89">
        <v>83406</v>
      </c>
      <c r="I247" s="89">
        <v>90100</v>
      </c>
      <c r="J247" s="89">
        <v>96741</v>
      </c>
      <c r="K247" s="89">
        <v>103434</v>
      </c>
      <c r="L247" s="89">
        <v>110075</v>
      </c>
    </row>
    <row r="248" spans="1:12" x14ac:dyDescent="0.25">
      <c r="A248" s="58" t="s">
        <v>192</v>
      </c>
      <c r="B248" s="58">
        <v>85</v>
      </c>
      <c r="C248" s="87" t="s">
        <v>95</v>
      </c>
      <c r="D248" s="88">
        <v>85900</v>
      </c>
      <c r="E248" s="88">
        <v>51106</v>
      </c>
      <c r="F248" s="88">
        <v>58438</v>
      </c>
      <c r="G248" s="88">
        <v>65716</v>
      </c>
      <c r="H248" s="88">
        <v>72994</v>
      </c>
      <c r="I248" s="88">
        <v>78838</v>
      </c>
      <c r="J248" s="88">
        <v>84681</v>
      </c>
      <c r="K248" s="88">
        <v>90525</v>
      </c>
      <c r="L248" s="88">
        <v>96369</v>
      </c>
    </row>
    <row r="249" spans="1:12" x14ac:dyDescent="0.25">
      <c r="A249" s="58" t="s">
        <v>191</v>
      </c>
      <c r="B249" s="58">
        <v>85</v>
      </c>
      <c r="C249" s="87" t="s">
        <v>93</v>
      </c>
      <c r="D249" s="88">
        <v>79800</v>
      </c>
      <c r="E249" s="88">
        <v>47494</v>
      </c>
      <c r="F249" s="88">
        <v>54294</v>
      </c>
      <c r="G249" s="88">
        <v>61094</v>
      </c>
      <c r="H249" s="88">
        <v>67841</v>
      </c>
      <c r="I249" s="88">
        <v>73313</v>
      </c>
      <c r="J249" s="88">
        <v>78731</v>
      </c>
      <c r="K249" s="88">
        <v>84150</v>
      </c>
      <c r="L249" s="88">
        <v>89569</v>
      </c>
    </row>
    <row r="250" spans="1:12" x14ac:dyDescent="0.25">
      <c r="A250" s="58" t="s">
        <v>190</v>
      </c>
      <c r="B250" s="58">
        <v>85</v>
      </c>
      <c r="C250" s="87" t="s">
        <v>91</v>
      </c>
      <c r="D250" s="88">
        <v>67500</v>
      </c>
      <c r="E250" s="88">
        <v>43350</v>
      </c>
      <c r="F250" s="88">
        <v>49513</v>
      </c>
      <c r="G250" s="88">
        <v>55728</v>
      </c>
      <c r="H250" s="88">
        <v>61891</v>
      </c>
      <c r="I250" s="88">
        <v>66884</v>
      </c>
      <c r="J250" s="88">
        <v>71825</v>
      </c>
      <c r="K250" s="88">
        <v>76766</v>
      </c>
      <c r="L250" s="88">
        <v>81706</v>
      </c>
    </row>
    <row r="251" spans="1:12" x14ac:dyDescent="0.25">
      <c r="A251" s="58" t="s">
        <v>189</v>
      </c>
      <c r="B251" s="58">
        <v>85</v>
      </c>
      <c r="C251" s="87" t="s">
        <v>89</v>
      </c>
      <c r="D251" s="88">
        <v>76000</v>
      </c>
      <c r="E251" s="88">
        <v>45263</v>
      </c>
      <c r="F251" s="88">
        <v>51691</v>
      </c>
      <c r="G251" s="88">
        <v>58172</v>
      </c>
      <c r="H251" s="88">
        <v>64600</v>
      </c>
      <c r="I251" s="88">
        <v>69806</v>
      </c>
      <c r="J251" s="88">
        <v>74959</v>
      </c>
      <c r="K251" s="88">
        <v>80113</v>
      </c>
      <c r="L251" s="88">
        <v>85319</v>
      </c>
    </row>
    <row r="252" spans="1:12" x14ac:dyDescent="0.25">
      <c r="A252" s="58" t="s">
        <v>188</v>
      </c>
      <c r="B252" s="58">
        <v>90</v>
      </c>
      <c r="C252" s="87" t="s">
        <v>137</v>
      </c>
      <c r="D252" s="88">
        <v>61900</v>
      </c>
      <c r="E252" s="88">
        <v>45900</v>
      </c>
      <c r="F252" s="88">
        <v>52425</v>
      </c>
      <c r="G252" s="88">
        <v>59006</v>
      </c>
      <c r="H252" s="88">
        <v>65531</v>
      </c>
      <c r="I252" s="88">
        <v>70819</v>
      </c>
      <c r="J252" s="88">
        <v>76050</v>
      </c>
      <c r="K252" s="88">
        <v>81281</v>
      </c>
      <c r="L252" s="88">
        <v>86513</v>
      </c>
    </row>
    <row r="253" spans="1:12" x14ac:dyDescent="0.25">
      <c r="A253" s="58" t="s">
        <v>187</v>
      </c>
      <c r="B253" s="58">
        <v>90</v>
      </c>
      <c r="C253" s="87" t="s">
        <v>135</v>
      </c>
      <c r="D253" s="88">
        <v>104000</v>
      </c>
      <c r="E253" s="88">
        <v>61819</v>
      </c>
      <c r="F253" s="88">
        <v>70650</v>
      </c>
      <c r="G253" s="88">
        <v>79481</v>
      </c>
      <c r="H253" s="88">
        <v>88313</v>
      </c>
      <c r="I253" s="88">
        <v>95400</v>
      </c>
      <c r="J253" s="88">
        <v>102488</v>
      </c>
      <c r="K253" s="88">
        <v>109519</v>
      </c>
      <c r="L253" s="88">
        <v>116606</v>
      </c>
    </row>
    <row r="254" spans="1:12" x14ac:dyDescent="0.25">
      <c r="A254" s="58" t="s">
        <v>186</v>
      </c>
      <c r="B254" s="58">
        <v>90</v>
      </c>
      <c r="C254" s="87" t="s">
        <v>133</v>
      </c>
      <c r="D254" s="88">
        <v>104000</v>
      </c>
      <c r="E254" s="88">
        <v>61819</v>
      </c>
      <c r="F254" s="88">
        <v>70650</v>
      </c>
      <c r="G254" s="88">
        <v>79481</v>
      </c>
      <c r="H254" s="88">
        <v>88313</v>
      </c>
      <c r="I254" s="88">
        <v>95400</v>
      </c>
      <c r="J254" s="88">
        <v>102488</v>
      </c>
      <c r="K254" s="88">
        <v>109519</v>
      </c>
      <c r="L254" s="88">
        <v>116606</v>
      </c>
    </row>
    <row r="255" spans="1:12" x14ac:dyDescent="0.25">
      <c r="A255" s="58" t="s">
        <v>185</v>
      </c>
      <c r="B255" s="58">
        <v>90</v>
      </c>
      <c r="C255" s="87" t="s">
        <v>131</v>
      </c>
      <c r="D255" s="88">
        <v>104000</v>
      </c>
      <c r="E255" s="88">
        <v>61819</v>
      </c>
      <c r="F255" s="88">
        <v>70650</v>
      </c>
      <c r="G255" s="88">
        <v>79481</v>
      </c>
      <c r="H255" s="88">
        <v>88313</v>
      </c>
      <c r="I255" s="88">
        <v>95400</v>
      </c>
      <c r="J255" s="88">
        <v>102488</v>
      </c>
      <c r="K255" s="88">
        <v>109519</v>
      </c>
      <c r="L255" s="88">
        <v>116606</v>
      </c>
    </row>
    <row r="256" spans="1:12" x14ac:dyDescent="0.25">
      <c r="A256" s="58" t="s">
        <v>184</v>
      </c>
      <c r="B256" s="58">
        <v>90</v>
      </c>
      <c r="C256" s="87" t="s">
        <v>129</v>
      </c>
      <c r="D256" s="88">
        <v>126000</v>
      </c>
      <c r="E256" s="88">
        <v>62719</v>
      </c>
      <c r="F256" s="88">
        <v>71663</v>
      </c>
      <c r="G256" s="88">
        <v>80606</v>
      </c>
      <c r="H256" s="88">
        <v>89550</v>
      </c>
      <c r="I256" s="88">
        <v>96750</v>
      </c>
      <c r="J256" s="88">
        <v>103894</v>
      </c>
      <c r="K256" s="88">
        <v>111094</v>
      </c>
      <c r="L256" s="88">
        <v>118238</v>
      </c>
    </row>
    <row r="257" spans="1:12" x14ac:dyDescent="0.25">
      <c r="A257" s="58" t="s">
        <v>183</v>
      </c>
      <c r="B257" s="58">
        <v>90</v>
      </c>
      <c r="C257" s="87" t="s">
        <v>127</v>
      </c>
      <c r="D257" s="88">
        <v>67500</v>
      </c>
      <c r="E257" s="88">
        <v>45900</v>
      </c>
      <c r="F257" s="88">
        <v>52425</v>
      </c>
      <c r="G257" s="88">
        <v>59006</v>
      </c>
      <c r="H257" s="88">
        <v>65531</v>
      </c>
      <c r="I257" s="88">
        <v>70819</v>
      </c>
      <c r="J257" s="88">
        <v>76050</v>
      </c>
      <c r="K257" s="88">
        <v>81281</v>
      </c>
      <c r="L257" s="88">
        <v>86513</v>
      </c>
    </row>
    <row r="258" spans="1:12" x14ac:dyDescent="0.25">
      <c r="A258" s="58" t="s">
        <v>182</v>
      </c>
      <c r="B258" s="58">
        <v>90</v>
      </c>
      <c r="C258" s="87" t="s">
        <v>125</v>
      </c>
      <c r="D258" s="88">
        <v>104000</v>
      </c>
      <c r="E258" s="88">
        <v>61819</v>
      </c>
      <c r="F258" s="88">
        <v>70650</v>
      </c>
      <c r="G258" s="88">
        <v>79481</v>
      </c>
      <c r="H258" s="88">
        <v>88313</v>
      </c>
      <c r="I258" s="88">
        <v>95400</v>
      </c>
      <c r="J258" s="88">
        <v>102488</v>
      </c>
      <c r="K258" s="88">
        <v>109519</v>
      </c>
      <c r="L258" s="88">
        <v>116606</v>
      </c>
    </row>
    <row r="259" spans="1:12" x14ac:dyDescent="0.25">
      <c r="A259" s="58" t="s">
        <v>181</v>
      </c>
      <c r="B259" s="58">
        <v>90</v>
      </c>
      <c r="C259" s="87" t="s">
        <v>123</v>
      </c>
      <c r="D259" s="88">
        <v>96600</v>
      </c>
      <c r="E259" s="88">
        <v>60919</v>
      </c>
      <c r="F259" s="88">
        <v>69581</v>
      </c>
      <c r="G259" s="88">
        <v>78300</v>
      </c>
      <c r="H259" s="88">
        <v>86963</v>
      </c>
      <c r="I259" s="88">
        <v>93938</v>
      </c>
      <c r="J259" s="88">
        <v>100913</v>
      </c>
      <c r="K259" s="88">
        <v>107888</v>
      </c>
      <c r="L259" s="88">
        <v>114806</v>
      </c>
    </row>
    <row r="260" spans="1:12" x14ac:dyDescent="0.25">
      <c r="A260" s="58" t="s">
        <v>180</v>
      </c>
      <c r="B260" s="58">
        <v>90</v>
      </c>
      <c r="C260" s="87" t="s">
        <v>121</v>
      </c>
      <c r="D260" s="88">
        <v>126000</v>
      </c>
      <c r="E260" s="88">
        <v>62719</v>
      </c>
      <c r="F260" s="88">
        <v>71663</v>
      </c>
      <c r="G260" s="88">
        <v>80606</v>
      </c>
      <c r="H260" s="88">
        <v>89550</v>
      </c>
      <c r="I260" s="88">
        <v>96750</v>
      </c>
      <c r="J260" s="88">
        <v>103894</v>
      </c>
      <c r="K260" s="88">
        <v>111094</v>
      </c>
      <c r="L260" s="88">
        <v>118238</v>
      </c>
    </row>
    <row r="261" spans="1:12" x14ac:dyDescent="0.25">
      <c r="A261" s="58" t="s">
        <v>179</v>
      </c>
      <c r="B261" s="58">
        <v>90</v>
      </c>
      <c r="C261" s="87" t="s">
        <v>119</v>
      </c>
      <c r="D261" s="88">
        <v>68400</v>
      </c>
      <c r="E261" s="88">
        <v>45900</v>
      </c>
      <c r="F261" s="88">
        <v>52425</v>
      </c>
      <c r="G261" s="88">
        <v>59006</v>
      </c>
      <c r="H261" s="88">
        <v>65531</v>
      </c>
      <c r="I261" s="88">
        <v>70819</v>
      </c>
      <c r="J261" s="88">
        <v>76050</v>
      </c>
      <c r="K261" s="88">
        <v>81281</v>
      </c>
      <c r="L261" s="88">
        <v>86513</v>
      </c>
    </row>
    <row r="262" spans="1:12" x14ac:dyDescent="0.25">
      <c r="A262" s="58" t="s">
        <v>178</v>
      </c>
      <c r="B262" s="58">
        <v>90</v>
      </c>
      <c r="C262" s="87" t="s">
        <v>117</v>
      </c>
      <c r="D262" s="88">
        <v>126000</v>
      </c>
      <c r="E262" s="88">
        <v>62719</v>
      </c>
      <c r="F262" s="88">
        <v>71663</v>
      </c>
      <c r="G262" s="88">
        <v>80606</v>
      </c>
      <c r="H262" s="88">
        <v>89550</v>
      </c>
      <c r="I262" s="88">
        <v>96750</v>
      </c>
      <c r="J262" s="88">
        <v>103894</v>
      </c>
      <c r="K262" s="88">
        <v>111094</v>
      </c>
      <c r="L262" s="88">
        <v>118238</v>
      </c>
    </row>
    <row r="263" spans="1:12" x14ac:dyDescent="0.25">
      <c r="A263" s="58" t="s">
        <v>177</v>
      </c>
      <c r="B263" s="58">
        <v>90</v>
      </c>
      <c r="C263" s="87" t="s">
        <v>115</v>
      </c>
      <c r="D263" s="88">
        <v>61500</v>
      </c>
      <c r="E263" s="88">
        <v>45900</v>
      </c>
      <c r="F263" s="88">
        <v>52425</v>
      </c>
      <c r="G263" s="88">
        <v>59006</v>
      </c>
      <c r="H263" s="88">
        <v>65531</v>
      </c>
      <c r="I263" s="88">
        <v>70819</v>
      </c>
      <c r="J263" s="88">
        <v>76050</v>
      </c>
      <c r="K263" s="88">
        <v>81281</v>
      </c>
      <c r="L263" s="88">
        <v>86513</v>
      </c>
    </row>
    <row r="264" spans="1:12" x14ac:dyDescent="0.25">
      <c r="A264" s="58" t="s">
        <v>176</v>
      </c>
      <c r="B264" s="58">
        <v>90</v>
      </c>
      <c r="C264" s="87" t="s">
        <v>113</v>
      </c>
      <c r="D264" s="88">
        <v>104000</v>
      </c>
      <c r="E264" s="88">
        <v>61819</v>
      </c>
      <c r="F264" s="88">
        <v>70650</v>
      </c>
      <c r="G264" s="88">
        <v>79481</v>
      </c>
      <c r="H264" s="88">
        <v>88313</v>
      </c>
      <c r="I264" s="88">
        <v>95400</v>
      </c>
      <c r="J264" s="88">
        <v>102488</v>
      </c>
      <c r="K264" s="88">
        <v>109519</v>
      </c>
      <c r="L264" s="88">
        <v>116606</v>
      </c>
    </row>
    <row r="265" spans="1:12" x14ac:dyDescent="0.25">
      <c r="A265" s="58" t="s">
        <v>175</v>
      </c>
      <c r="B265" s="58">
        <v>90</v>
      </c>
      <c r="C265" s="87" t="s">
        <v>111</v>
      </c>
      <c r="D265" s="88">
        <v>104000</v>
      </c>
      <c r="E265" s="88">
        <v>61819</v>
      </c>
      <c r="F265" s="88">
        <v>70650</v>
      </c>
      <c r="G265" s="88">
        <v>79481</v>
      </c>
      <c r="H265" s="88">
        <v>88313</v>
      </c>
      <c r="I265" s="88">
        <v>95400</v>
      </c>
      <c r="J265" s="88">
        <v>102488</v>
      </c>
      <c r="K265" s="88">
        <v>109519</v>
      </c>
      <c r="L265" s="88">
        <v>116606</v>
      </c>
    </row>
    <row r="266" spans="1:12" x14ac:dyDescent="0.25">
      <c r="A266" s="58" t="s">
        <v>174</v>
      </c>
      <c r="B266" s="58">
        <v>90</v>
      </c>
      <c r="C266" s="87" t="s">
        <v>109</v>
      </c>
      <c r="D266" s="88">
        <v>78700</v>
      </c>
      <c r="E266" s="88">
        <v>49613</v>
      </c>
      <c r="F266" s="88">
        <v>56700</v>
      </c>
      <c r="G266" s="88">
        <v>63788</v>
      </c>
      <c r="H266" s="88">
        <v>70819</v>
      </c>
      <c r="I266" s="88">
        <v>76500</v>
      </c>
      <c r="J266" s="88">
        <v>82181</v>
      </c>
      <c r="K266" s="88">
        <v>87863</v>
      </c>
      <c r="L266" s="88">
        <v>93488</v>
      </c>
    </row>
    <row r="267" spans="1:12" x14ac:dyDescent="0.25">
      <c r="A267" s="58" t="s">
        <v>173</v>
      </c>
      <c r="B267" s="58">
        <v>90</v>
      </c>
      <c r="C267" s="87" t="s">
        <v>107</v>
      </c>
      <c r="D267" s="88">
        <v>126000</v>
      </c>
      <c r="E267" s="88">
        <v>62719</v>
      </c>
      <c r="F267" s="88">
        <v>71663</v>
      </c>
      <c r="G267" s="88">
        <v>80606</v>
      </c>
      <c r="H267" s="88">
        <v>89550</v>
      </c>
      <c r="I267" s="88">
        <v>96750</v>
      </c>
      <c r="J267" s="88">
        <v>103894</v>
      </c>
      <c r="K267" s="88">
        <v>111094</v>
      </c>
      <c r="L267" s="88">
        <v>118238</v>
      </c>
    </row>
    <row r="268" spans="1:12" x14ac:dyDescent="0.25">
      <c r="A268" s="58" t="s">
        <v>172</v>
      </c>
      <c r="B268" s="58">
        <v>90</v>
      </c>
      <c r="C268" s="87" t="s">
        <v>105</v>
      </c>
      <c r="D268" s="88">
        <v>126000</v>
      </c>
      <c r="E268" s="88">
        <v>62719</v>
      </c>
      <c r="F268" s="88">
        <v>71663</v>
      </c>
      <c r="G268" s="88">
        <v>80606</v>
      </c>
      <c r="H268" s="88">
        <v>89550</v>
      </c>
      <c r="I268" s="88">
        <v>96750</v>
      </c>
      <c r="J268" s="88">
        <v>103894</v>
      </c>
      <c r="K268" s="88">
        <v>111094</v>
      </c>
      <c r="L268" s="88">
        <v>118238</v>
      </c>
    </row>
    <row r="269" spans="1:12" x14ac:dyDescent="0.25">
      <c r="A269" s="58" t="s">
        <v>171</v>
      </c>
      <c r="B269" s="58">
        <v>90</v>
      </c>
      <c r="C269" s="87" t="s">
        <v>103</v>
      </c>
      <c r="D269" s="88">
        <v>104000</v>
      </c>
      <c r="E269" s="88">
        <v>61819</v>
      </c>
      <c r="F269" s="88">
        <v>70650</v>
      </c>
      <c r="G269" s="88">
        <v>79481</v>
      </c>
      <c r="H269" s="88">
        <v>88313</v>
      </c>
      <c r="I269" s="88">
        <v>95400</v>
      </c>
      <c r="J269" s="88">
        <v>102488</v>
      </c>
      <c r="K269" s="88">
        <v>109519</v>
      </c>
      <c r="L269" s="88">
        <v>116606</v>
      </c>
    </row>
    <row r="270" spans="1:12" x14ac:dyDescent="0.25">
      <c r="A270" s="58" t="s">
        <v>170</v>
      </c>
      <c r="B270" s="58">
        <v>90</v>
      </c>
      <c r="C270" s="87" t="s">
        <v>101</v>
      </c>
      <c r="D270" s="88">
        <v>54800</v>
      </c>
      <c r="E270" s="88">
        <v>45900</v>
      </c>
      <c r="F270" s="88">
        <v>52425</v>
      </c>
      <c r="G270" s="88">
        <v>59006</v>
      </c>
      <c r="H270" s="88">
        <v>65531</v>
      </c>
      <c r="I270" s="88">
        <v>70819</v>
      </c>
      <c r="J270" s="88">
        <v>76050</v>
      </c>
      <c r="K270" s="88">
        <v>81281</v>
      </c>
      <c r="L270" s="88">
        <v>86513</v>
      </c>
    </row>
    <row r="271" spans="1:12" x14ac:dyDescent="0.25">
      <c r="A271" s="58" t="s">
        <v>169</v>
      </c>
      <c r="B271" s="58">
        <v>90</v>
      </c>
      <c r="C271" s="87" t="s">
        <v>99</v>
      </c>
      <c r="D271" s="88">
        <v>103600</v>
      </c>
      <c r="E271" s="88">
        <v>61819</v>
      </c>
      <c r="F271" s="88">
        <v>70650</v>
      </c>
      <c r="G271" s="88">
        <v>79481</v>
      </c>
      <c r="H271" s="88">
        <v>88313</v>
      </c>
      <c r="I271" s="88">
        <v>95400</v>
      </c>
      <c r="J271" s="88">
        <v>102488</v>
      </c>
      <c r="K271" s="88">
        <v>109519</v>
      </c>
      <c r="L271" s="88">
        <v>116606</v>
      </c>
    </row>
    <row r="272" spans="1:12" x14ac:dyDescent="0.25">
      <c r="A272" s="58" t="s">
        <v>168</v>
      </c>
      <c r="B272" s="58">
        <v>90</v>
      </c>
      <c r="C272" s="87" t="s">
        <v>97</v>
      </c>
      <c r="D272" s="89">
        <v>104500</v>
      </c>
      <c r="E272" s="89">
        <v>61819</v>
      </c>
      <c r="F272" s="89">
        <v>70650</v>
      </c>
      <c r="G272" s="89">
        <v>79481</v>
      </c>
      <c r="H272" s="89">
        <v>88313</v>
      </c>
      <c r="I272" s="89">
        <v>95400</v>
      </c>
      <c r="J272" s="89">
        <v>102431</v>
      </c>
      <c r="K272" s="89">
        <v>109519</v>
      </c>
      <c r="L272" s="89">
        <v>116550</v>
      </c>
    </row>
    <row r="273" spans="1:12" x14ac:dyDescent="0.25">
      <c r="A273" s="58" t="s">
        <v>167</v>
      </c>
      <c r="B273" s="58">
        <v>90</v>
      </c>
      <c r="C273" s="87" t="s">
        <v>95</v>
      </c>
      <c r="D273" s="88">
        <v>85900</v>
      </c>
      <c r="E273" s="88">
        <v>54113</v>
      </c>
      <c r="F273" s="88">
        <v>61875</v>
      </c>
      <c r="G273" s="88">
        <v>69581</v>
      </c>
      <c r="H273" s="88">
        <v>77288</v>
      </c>
      <c r="I273" s="88">
        <v>83475</v>
      </c>
      <c r="J273" s="88">
        <v>89663</v>
      </c>
      <c r="K273" s="88">
        <v>95850</v>
      </c>
      <c r="L273" s="88">
        <v>102038</v>
      </c>
    </row>
    <row r="274" spans="1:12" x14ac:dyDescent="0.25">
      <c r="A274" s="58" t="s">
        <v>166</v>
      </c>
      <c r="B274" s="58">
        <v>90</v>
      </c>
      <c r="C274" s="87" t="s">
        <v>93</v>
      </c>
      <c r="D274" s="88">
        <v>79800</v>
      </c>
      <c r="E274" s="88">
        <v>50288</v>
      </c>
      <c r="F274" s="88">
        <v>57488</v>
      </c>
      <c r="G274" s="88">
        <v>64688</v>
      </c>
      <c r="H274" s="88">
        <v>71831</v>
      </c>
      <c r="I274" s="88">
        <v>77625</v>
      </c>
      <c r="J274" s="88">
        <v>83363</v>
      </c>
      <c r="K274" s="88">
        <v>89100</v>
      </c>
      <c r="L274" s="88">
        <v>94838</v>
      </c>
    </row>
    <row r="275" spans="1:12" x14ac:dyDescent="0.25">
      <c r="A275" s="58" t="s">
        <v>165</v>
      </c>
      <c r="B275" s="58">
        <v>90</v>
      </c>
      <c r="C275" s="87" t="s">
        <v>91</v>
      </c>
      <c r="D275" s="88">
        <v>67500</v>
      </c>
      <c r="E275" s="88">
        <v>45900</v>
      </c>
      <c r="F275" s="88">
        <v>52425</v>
      </c>
      <c r="G275" s="88">
        <v>59006</v>
      </c>
      <c r="H275" s="88">
        <v>65531</v>
      </c>
      <c r="I275" s="88">
        <v>70819</v>
      </c>
      <c r="J275" s="88">
        <v>76050</v>
      </c>
      <c r="K275" s="88">
        <v>81281</v>
      </c>
      <c r="L275" s="88">
        <v>86513</v>
      </c>
    </row>
    <row r="276" spans="1:12" x14ac:dyDescent="0.25">
      <c r="A276" s="58" t="s">
        <v>164</v>
      </c>
      <c r="B276" s="58">
        <v>90</v>
      </c>
      <c r="C276" s="87" t="s">
        <v>89</v>
      </c>
      <c r="D276" s="88">
        <v>76000</v>
      </c>
      <c r="E276" s="88">
        <v>47925</v>
      </c>
      <c r="F276" s="88">
        <v>54731</v>
      </c>
      <c r="G276" s="88">
        <v>61594</v>
      </c>
      <c r="H276" s="88">
        <v>68400</v>
      </c>
      <c r="I276" s="88">
        <v>73913</v>
      </c>
      <c r="J276" s="88">
        <v>79369</v>
      </c>
      <c r="K276" s="88">
        <v>84825</v>
      </c>
      <c r="L276" s="88">
        <v>90338</v>
      </c>
    </row>
    <row r="277" spans="1:12" x14ac:dyDescent="0.25">
      <c r="A277" s="58" t="s">
        <v>163</v>
      </c>
      <c r="B277" s="58">
        <v>95</v>
      </c>
      <c r="C277" s="87" t="s">
        <v>137</v>
      </c>
      <c r="D277" s="88">
        <v>61900</v>
      </c>
      <c r="E277" s="88">
        <v>48450</v>
      </c>
      <c r="F277" s="88">
        <v>55338</v>
      </c>
      <c r="G277" s="88">
        <v>62284</v>
      </c>
      <c r="H277" s="88">
        <v>69172</v>
      </c>
      <c r="I277" s="88">
        <v>74753</v>
      </c>
      <c r="J277" s="88">
        <v>80275</v>
      </c>
      <c r="K277" s="88">
        <v>85797</v>
      </c>
      <c r="L277" s="88">
        <v>91319</v>
      </c>
    </row>
    <row r="278" spans="1:12" x14ac:dyDescent="0.25">
      <c r="A278" s="58" t="s">
        <v>162</v>
      </c>
      <c r="B278" s="58">
        <v>95</v>
      </c>
      <c r="C278" s="87" t="s">
        <v>135</v>
      </c>
      <c r="D278" s="88">
        <v>104000</v>
      </c>
      <c r="E278" s="88">
        <v>65253</v>
      </c>
      <c r="F278" s="88">
        <v>74575</v>
      </c>
      <c r="G278" s="88">
        <v>83897</v>
      </c>
      <c r="H278" s="88">
        <v>93219</v>
      </c>
      <c r="I278" s="88">
        <v>100700</v>
      </c>
      <c r="J278" s="88">
        <v>108181</v>
      </c>
      <c r="K278" s="88">
        <v>115603</v>
      </c>
      <c r="L278" s="88">
        <v>123084</v>
      </c>
    </row>
    <row r="279" spans="1:12" x14ac:dyDescent="0.25">
      <c r="A279" s="58" t="s">
        <v>161</v>
      </c>
      <c r="B279" s="58">
        <v>95</v>
      </c>
      <c r="C279" s="87" t="s">
        <v>133</v>
      </c>
      <c r="D279" s="88">
        <v>104000</v>
      </c>
      <c r="E279" s="88">
        <v>65253</v>
      </c>
      <c r="F279" s="88">
        <v>74575</v>
      </c>
      <c r="G279" s="88">
        <v>83897</v>
      </c>
      <c r="H279" s="88">
        <v>93219</v>
      </c>
      <c r="I279" s="88">
        <v>100700</v>
      </c>
      <c r="J279" s="88">
        <v>108181</v>
      </c>
      <c r="K279" s="88">
        <v>115603</v>
      </c>
      <c r="L279" s="88">
        <v>123084</v>
      </c>
    </row>
    <row r="280" spans="1:12" x14ac:dyDescent="0.25">
      <c r="A280" s="58" t="s">
        <v>160</v>
      </c>
      <c r="B280" s="58">
        <v>95</v>
      </c>
      <c r="C280" s="87" t="s">
        <v>131</v>
      </c>
      <c r="D280" s="88">
        <v>104000</v>
      </c>
      <c r="E280" s="88">
        <v>65253</v>
      </c>
      <c r="F280" s="88">
        <v>74575</v>
      </c>
      <c r="G280" s="88">
        <v>83897</v>
      </c>
      <c r="H280" s="88">
        <v>93219</v>
      </c>
      <c r="I280" s="88">
        <v>100700</v>
      </c>
      <c r="J280" s="88">
        <v>108181</v>
      </c>
      <c r="K280" s="88">
        <v>115603</v>
      </c>
      <c r="L280" s="88">
        <v>123084</v>
      </c>
    </row>
    <row r="281" spans="1:12" x14ac:dyDescent="0.25">
      <c r="A281" s="58" t="s">
        <v>159</v>
      </c>
      <c r="B281" s="58">
        <v>95</v>
      </c>
      <c r="C281" s="87" t="s">
        <v>129</v>
      </c>
      <c r="D281" s="88">
        <v>126000</v>
      </c>
      <c r="E281" s="88">
        <v>66203</v>
      </c>
      <c r="F281" s="88">
        <v>75644</v>
      </c>
      <c r="G281" s="88">
        <v>85084</v>
      </c>
      <c r="H281" s="88">
        <v>94525</v>
      </c>
      <c r="I281" s="88">
        <v>102125</v>
      </c>
      <c r="J281" s="88">
        <v>109666</v>
      </c>
      <c r="K281" s="88">
        <v>117266</v>
      </c>
      <c r="L281" s="88">
        <v>124806</v>
      </c>
    </row>
    <row r="282" spans="1:12" x14ac:dyDescent="0.25">
      <c r="A282" s="58" t="s">
        <v>158</v>
      </c>
      <c r="B282" s="58">
        <v>95</v>
      </c>
      <c r="C282" s="87" t="s">
        <v>127</v>
      </c>
      <c r="D282" s="88">
        <v>67500</v>
      </c>
      <c r="E282" s="88">
        <v>48450</v>
      </c>
      <c r="F282" s="88">
        <v>55338</v>
      </c>
      <c r="G282" s="88">
        <v>62284</v>
      </c>
      <c r="H282" s="88">
        <v>69172</v>
      </c>
      <c r="I282" s="88">
        <v>74753</v>
      </c>
      <c r="J282" s="88">
        <v>80275</v>
      </c>
      <c r="K282" s="88">
        <v>85797</v>
      </c>
      <c r="L282" s="88">
        <v>91319</v>
      </c>
    </row>
    <row r="283" spans="1:12" x14ac:dyDescent="0.25">
      <c r="A283" s="58" t="s">
        <v>157</v>
      </c>
      <c r="B283" s="58">
        <v>95</v>
      </c>
      <c r="C283" s="87" t="s">
        <v>125</v>
      </c>
      <c r="D283" s="88">
        <v>104000</v>
      </c>
      <c r="E283" s="88">
        <v>65253</v>
      </c>
      <c r="F283" s="88">
        <v>74575</v>
      </c>
      <c r="G283" s="88">
        <v>83897</v>
      </c>
      <c r="H283" s="88">
        <v>93219</v>
      </c>
      <c r="I283" s="88">
        <v>100700</v>
      </c>
      <c r="J283" s="88">
        <v>108181</v>
      </c>
      <c r="K283" s="88">
        <v>115603</v>
      </c>
      <c r="L283" s="88">
        <v>123084</v>
      </c>
    </row>
    <row r="284" spans="1:12" x14ac:dyDescent="0.25">
      <c r="A284" s="58" t="s">
        <v>156</v>
      </c>
      <c r="B284" s="58">
        <v>95</v>
      </c>
      <c r="C284" s="87" t="s">
        <v>123</v>
      </c>
      <c r="D284" s="88">
        <v>96600</v>
      </c>
      <c r="E284" s="88">
        <v>64303</v>
      </c>
      <c r="F284" s="88">
        <v>73447</v>
      </c>
      <c r="G284" s="88">
        <v>82650</v>
      </c>
      <c r="H284" s="88">
        <v>91794</v>
      </c>
      <c r="I284" s="88">
        <v>99156</v>
      </c>
      <c r="J284" s="88">
        <v>106519</v>
      </c>
      <c r="K284" s="88">
        <v>113881</v>
      </c>
      <c r="L284" s="88">
        <v>121184</v>
      </c>
    </row>
    <row r="285" spans="1:12" x14ac:dyDescent="0.25">
      <c r="A285" s="58" t="s">
        <v>155</v>
      </c>
      <c r="B285" s="58">
        <v>95</v>
      </c>
      <c r="C285" s="87" t="s">
        <v>121</v>
      </c>
      <c r="D285" s="88">
        <v>126000</v>
      </c>
      <c r="E285" s="88">
        <v>66203</v>
      </c>
      <c r="F285" s="88">
        <v>75644</v>
      </c>
      <c r="G285" s="88">
        <v>85084</v>
      </c>
      <c r="H285" s="88">
        <v>94525</v>
      </c>
      <c r="I285" s="88">
        <v>102125</v>
      </c>
      <c r="J285" s="88">
        <v>109666</v>
      </c>
      <c r="K285" s="88">
        <v>117266</v>
      </c>
      <c r="L285" s="88">
        <v>124806</v>
      </c>
    </row>
    <row r="286" spans="1:12" x14ac:dyDescent="0.25">
      <c r="A286" s="58" t="s">
        <v>154</v>
      </c>
      <c r="B286" s="58">
        <v>95</v>
      </c>
      <c r="C286" s="87" t="s">
        <v>119</v>
      </c>
      <c r="D286" s="88">
        <v>68400</v>
      </c>
      <c r="E286" s="88">
        <v>48450</v>
      </c>
      <c r="F286" s="88">
        <v>55338</v>
      </c>
      <c r="G286" s="88">
        <v>62284</v>
      </c>
      <c r="H286" s="88">
        <v>69172</v>
      </c>
      <c r="I286" s="88">
        <v>74753</v>
      </c>
      <c r="J286" s="88">
        <v>80275</v>
      </c>
      <c r="K286" s="88">
        <v>85797</v>
      </c>
      <c r="L286" s="88">
        <v>91319</v>
      </c>
    </row>
    <row r="287" spans="1:12" x14ac:dyDescent="0.25">
      <c r="A287" s="58" t="s">
        <v>153</v>
      </c>
      <c r="B287" s="58">
        <v>95</v>
      </c>
      <c r="C287" s="87" t="s">
        <v>117</v>
      </c>
      <c r="D287" s="88">
        <v>126000</v>
      </c>
      <c r="E287" s="88">
        <v>66203</v>
      </c>
      <c r="F287" s="88">
        <v>75644</v>
      </c>
      <c r="G287" s="88">
        <v>85084</v>
      </c>
      <c r="H287" s="88">
        <v>94525</v>
      </c>
      <c r="I287" s="88">
        <v>102125</v>
      </c>
      <c r="J287" s="88">
        <v>109666</v>
      </c>
      <c r="K287" s="88">
        <v>117266</v>
      </c>
      <c r="L287" s="88">
        <v>124806</v>
      </c>
    </row>
    <row r="288" spans="1:12" x14ac:dyDescent="0.25">
      <c r="A288" s="58" t="s">
        <v>152</v>
      </c>
      <c r="B288" s="58">
        <v>95</v>
      </c>
      <c r="C288" s="87" t="s">
        <v>115</v>
      </c>
      <c r="D288" s="88">
        <v>61500</v>
      </c>
      <c r="E288" s="88">
        <v>48450</v>
      </c>
      <c r="F288" s="88">
        <v>55338</v>
      </c>
      <c r="G288" s="88">
        <v>62284</v>
      </c>
      <c r="H288" s="88">
        <v>69172</v>
      </c>
      <c r="I288" s="88">
        <v>74753</v>
      </c>
      <c r="J288" s="88">
        <v>80275</v>
      </c>
      <c r="K288" s="88">
        <v>85797</v>
      </c>
      <c r="L288" s="88">
        <v>91319</v>
      </c>
    </row>
    <row r="289" spans="1:12" x14ac:dyDescent="0.25">
      <c r="A289" s="58" t="s">
        <v>151</v>
      </c>
      <c r="B289" s="58">
        <v>95</v>
      </c>
      <c r="C289" s="87" t="s">
        <v>113</v>
      </c>
      <c r="D289" s="88">
        <v>104000</v>
      </c>
      <c r="E289" s="88">
        <v>65253</v>
      </c>
      <c r="F289" s="88">
        <v>74575</v>
      </c>
      <c r="G289" s="88">
        <v>83897</v>
      </c>
      <c r="H289" s="88">
        <v>93219</v>
      </c>
      <c r="I289" s="88">
        <v>100700</v>
      </c>
      <c r="J289" s="88">
        <v>108181</v>
      </c>
      <c r="K289" s="88">
        <v>115603</v>
      </c>
      <c r="L289" s="88">
        <v>123084</v>
      </c>
    </row>
    <row r="290" spans="1:12" x14ac:dyDescent="0.25">
      <c r="A290" s="58" t="s">
        <v>150</v>
      </c>
      <c r="B290" s="58">
        <v>95</v>
      </c>
      <c r="C290" s="87" t="s">
        <v>111</v>
      </c>
      <c r="D290" s="88">
        <v>104000</v>
      </c>
      <c r="E290" s="88">
        <v>65253</v>
      </c>
      <c r="F290" s="88">
        <v>74575</v>
      </c>
      <c r="G290" s="88">
        <v>83897</v>
      </c>
      <c r="H290" s="88">
        <v>93219</v>
      </c>
      <c r="I290" s="88">
        <v>100700</v>
      </c>
      <c r="J290" s="88">
        <v>108181</v>
      </c>
      <c r="K290" s="88">
        <v>115603</v>
      </c>
      <c r="L290" s="88">
        <v>123084</v>
      </c>
    </row>
    <row r="291" spans="1:12" x14ac:dyDescent="0.25">
      <c r="A291" s="58" t="s">
        <v>149</v>
      </c>
      <c r="B291" s="58">
        <v>95</v>
      </c>
      <c r="C291" s="87" t="s">
        <v>109</v>
      </c>
      <c r="D291" s="88">
        <v>78700</v>
      </c>
      <c r="E291" s="88">
        <v>52369</v>
      </c>
      <c r="F291" s="88">
        <v>59850</v>
      </c>
      <c r="G291" s="88">
        <v>67331</v>
      </c>
      <c r="H291" s="88">
        <v>74753</v>
      </c>
      <c r="I291" s="88">
        <v>80750</v>
      </c>
      <c r="J291" s="88">
        <v>86747</v>
      </c>
      <c r="K291" s="88">
        <v>92744</v>
      </c>
      <c r="L291" s="88">
        <v>98681</v>
      </c>
    </row>
    <row r="292" spans="1:12" x14ac:dyDescent="0.25">
      <c r="A292" s="58" t="s">
        <v>148</v>
      </c>
      <c r="B292" s="58">
        <v>95</v>
      </c>
      <c r="C292" s="87" t="s">
        <v>107</v>
      </c>
      <c r="D292" s="88">
        <v>126000</v>
      </c>
      <c r="E292" s="88">
        <v>66203</v>
      </c>
      <c r="F292" s="88">
        <v>75644</v>
      </c>
      <c r="G292" s="88">
        <v>85084</v>
      </c>
      <c r="H292" s="88">
        <v>94525</v>
      </c>
      <c r="I292" s="88">
        <v>102125</v>
      </c>
      <c r="J292" s="88">
        <v>109666</v>
      </c>
      <c r="K292" s="88">
        <v>117266</v>
      </c>
      <c r="L292" s="88">
        <v>124806</v>
      </c>
    </row>
    <row r="293" spans="1:12" x14ac:dyDescent="0.25">
      <c r="A293" s="58" t="s">
        <v>147</v>
      </c>
      <c r="B293" s="58">
        <v>95</v>
      </c>
      <c r="C293" s="87" t="s">
        <v>105</v>
      </c>
      <c r="D293" s="88">
        <v>126000</v>
      </c>
      <c r="E293" s="88">
        <v>66203</v>
      </c>
      <c r="F293" s="88">
        <v>75644</v>
      </c>
      <c r="G293" s="88">
        <v>85084</v>
      </c>
      <c r="H293" s="88">
        <v>94525</v>
      </c>
      <c r="I293" s="88">
        <v>102125</v>
      </c>
      <c r="J293" s="88">
        <v>109666</v>
      </c>
      <c r="K293" s="88">
        <v>117266</v>
      </c>
      <c r="L293" s="88">
        <v>124806</v>
      </c>
    </row>
    <row r="294" spans="1:12" x14ac:dyDescent="0.25">
      <c r="A294" s="58" t="s">
        <v>146</v>
      </c>
      <c r="B294" s="58">
        <v>95</v>
      </c>
      <c r="C294" s="87" t="s">
        <v>103</v>
      </c>
      <c r="D294" s="88">
        <v>104000</v>
      </c>
      <c r="E294" s="88">
        <v>65253</v>
      </c>
      <c r="F294" s="88">
        <v>74575</v>
      </c>
      <c r="G294" s="88">
        <v>83897</v>
      </c>
      <c r="H294" s="88">
        <v>93219</v>
      </c>
      <c r="I294" s="88">
        <v>100700</v>
      </c>
      <c r="J294" s="88">
        <v>108181</v>
      </c>
      <c r="K294" s="88">
        <v>115603</v>
      </c>
      <c r="L294" s="88">
        <v>123084</v>
      </c>
    </row>
    <row r="295" spans="1:12" x14ac:dyDescent="0.25">
      <c r="A295" s="58" t="s">
        <v>145</v>
      </c>
      <c r="B295" s="58">
        <v>95</v>
      </c>
      <c r="C295" s="87" t="s">
        <v>101</v>
      </c>
      <c r="D295" s="88">
        <v>54800</v>
      </c>
      <c r="E295" s="88">
        <v>48450</v>
      </c>
      <c r="F295" s="88">
        <v>55338</v>
      </c>
      <c r="G295" s="88">
        <v>62284</v>
      </c>
      <c r="H295" s="88">
        <v>69172</v>
      </c>
      <c r="I295" s="88">
        <v>74753</v>
      </c>
      <c r="J295" s="88">
        <v>80275</v>
      </c>
      <c r="K295" s="88">
        <v>85797</v>
      </c>
      <c r="L295" s="88">
        <v>91319</v>
      </c>
    </row>
    <row r="296" spans="1:12" x14ac:dyDescent="0.25">
      <c r="A296" s="58" t="s">
        <v>144</v>
      </c>
      <c r="B296" s="58">
        <v>95</v>
      </c>
      <c r="C296" s="87" t="s">
        <v>99</v>
      </c>
      <c r="D296" s="88">
        <v>103600</v>
      </c>
      <c r="E296" s="88">
        <v>65253</v>
      </c>
      <c r="F296" s="88">
        <v>74575</v>
      </c>
      <c r="G296" s="88">
        <v>83897</v>
      </c>
      <c r="H296" s="88">
        <v>93219</v>
      </c>
      <c r="I296" s="88">
        <v>100700</v>
      </c>
      <c r="J296" s="88">
        <v>108181</v>
      </c>
      <c r="K296" s="88">
        <v>115603</v>
      </c>
      <c r="L296" s="88">
        <v>123084</v>
      </c>
    </row>
    <row r="297" spans="1:12" x14ac:dyDescent="0.25">
      <c r="A297" s="58" t="s">
        <v>143</v>
      </c>
      <c r="B297" s="58">
        <v>95</v>
      </c>
      <c r="C297" s="87" t="s">
        <v>97</v>
      </c>
      <c r="D297" s="89">
        <v>104500</v>
      </c>
      <c r="E297" s="89">
        <v>65253</v>
      </c>
      <c r="F297" s="89">
        <v>74575</v>
      </c>
      <c r="G297" s="89">
        <v>83897</v>
      </c>
      <c r="H297" s="89">
        <v>93219</v>
      </c>
      <c r="I297" s="89">
        <v>100700</v>
      </c>
      <c r="J297" s="89">
        <v>108122</v>
      </c>
      <c r="K297" s="89">
        <v>115603</v>
      </c>
      <c r="L297" s="89">
        <v>123025</v>
      </c>
    </row>
    <row r="298" spans="1:12" x14ac:dyDescent="0.25">
      <c r="A298" s="58" t="s">
        <v>142</v>
      </c>
      <c r="B298" s="58">
        <v>95</v>
      </c>
      <c r="C298" s="87" t="s">
        <v>95</v>
      </c>
      <c r="D298" s="88">
        <v>85900</v>
      </c>
      <c r="E298" s="88">
        <v>57119</v>
      </c>
      <c r="F298" s="88">
        <v>65313</v>
      </c>
      <c r="G298" s="88">
        <v>73447</v>
      </c>
      <c r="H298" s="88">
        <v>81581</v>
      </c>
      <c r="I298" s="88">
        <v>88113</v>
      </c>
      <c r="J298" s="88">
        <v>94644</v>
      </c>
      <c r="K298" s="88">
        <v>101175</v>
      </c>
      <c r="L298" s="88">
        <v>107706</v>
      </c>
    </row>
    <row r="299" spans="1:12" x14ac:dyDescent="0.25">
      <c r="A299" s="58" t="s">
        <v>141</v>
      </c>
      <c r="B299" s="58">
        <v>95</v>
      </c>
      <c r="C299" s="87" t="s">
        <v>93</v>
      </c>
      <c r="D299" s="88">
        <v>79800</v>
      </c>
      <c r="E299" s="88">
        <v>53081</v>
      </c>
      <c r="F299" s="88">
        <v>60681</v>
      </c>
      <c r="G299" s="88">
        <v>68281</v>
      </c>
      <c r="H299" s="88">
        <v>75822</v>
      </c>
      <c r="I299" s="88">
        <v>81938</v>
      </c>
      <c r="J299" s="88">
        <v>87994</v>
      </c>
      <c r="K299" s="88">
        <v>94050</v>
      </c>
      <c r="L299" s="88">
        <v>100106</v>
      </c>
    </row>
    <row r="300" spans="1:12" x14ac:dyDescent="0.25">
      <c r="A300" s="58" t="s">
        <v>140</v>
      </c>
      <c r="B300" s="58">
        <v>95</v>
      </c>
      <c r="C300" s="87" t="s">
        <v>91</v>
      </c>
      <c r="D300" s="88">
        <v>67500</v>
      </c>
      <c r="E300" s="88">
        <v>48450</v>
      </c>
      <c r="F300" s="88">
        <v>55338</v>
      </c>
      <c r="G300" s="88">
        <v>62284</v>
      </c>
      <c r="H300" s="88">
        <v>69172</v>
      </c>
      <c r="I300" s="88">
        <v>74753</v>
      </c>
      <c r="J300" s="88">
        <v>80275</v>
      </c>
      <c r="K300" s="88">
        <v>85797</v>
      </c>
      <c r="L300" s="88">
        <v>91319</v>
      </c>
    </row>
    <row r="301" spans="1:12" x14ac:dyDescent="0.25">
      <c r="A301" s="58" t="s">
        <v>139</v>
      </c>
      <c r="B301" s="58">
        <v>95</v>
      </c>
      <c r="C301" s="87" t="s">
        <v>89</v>
      </c>
      <c r="D301" s="88">
        <v>76000</v>
      </c>
      <c r="E301" s="88">
        <v>50588</v>
      </c>
      <c r="F301" s="88">
        <v>57772</v>
      </c>
      <c r="G301" s="88">
        <v>65016</v>
      </c>
      <c r="H301" s="88">
        <v>72200</v>
      </c>
      <c r="I301" s="88">
        <v>78019</v>
      </c>
      <c r="J301" s="88">
        <v>83778</v>
      </c>
      <c r="K301" s="88">
        <v>89538</v>
      </c>
      <c r="L301" s="88">
        <v>95356</v>
      </c>
    </row>
    <row r="302" spans="1:12" x14ac:dyDescent="0.25">
      <c r="A302" s="58" t="s">
        <v>138</v>
      </c>
      <c r="B302" s="58">
        <v>100</v>
      </c>
      <c r="C302" s="87" t="s">
        <v>137</v>
      </c>
      <c r="D302" s="88">
        <v>61900</v>
      </c>
      <c r="E302" s="88">
        <v>51000</v>
      </c>
      <c r="F302" s="88">
        <v>58250</v>
      </c>
      <c r="G302" s="88">
        <v>65563</v>
      </c>
      <c r="H302" s="88">
        <v>72813</v>
      </c>
      <c r="I302" s="88">
        <v>78688</v>
      </c>
      <c r="J302" s="88">
        <v>84500</v>
      </c>
      <c r="K302" s="88">
        <v>90313</v>
      </c>
      <c r="L302" s="88">
        <v>96125</v>
      </c>
    </row>
    <row r="303" spans="1:12" x14ac:dyDescent="0.25">
      <c r="A303" s="58" t="s">
        <v>136</v>
      </c>
      <c r="B303" s="58">
        <v>100</v>
      </c>
      <c r="C303" s="87" t="s">
        <v>135</v>
      </c>
      <c r="D303" s="88">
        <v>104000</v>
      </c>
      <c r="E303" s="88">
        <v>68688</v>
      </c>
      <c r="F303" s="88">
        <v>78500</v>
      </c>
      <c r="G303" s="88">
        <v>88313</v>
      </c>
      <c r="H303" s="88">
        <v>98125</v>
      </c>
      <c r="I303" s="88">
        <v>106000</v>
      </c>
      <c r="J303" s="88">
        <v>113875</v>
      </c>
      <c r="K303" s="88">
        <v>121688</v>
      </c>
      <c r="L303" s="88">
        <v>129563</v>
      </c>
    </row>
    <row r="304" spans="1:12" x14ac:dyDescent="0.25">
      <c r="A304" s="58" t="s">
        <v>134</v>
      </c>
      <c r="B304" s="58">
        <v>100</v>
      </c>
      <c r="C304" s="87" t="s">
        <v>133</v>
      </c>
      <c r="D304" s="88">
        <v>104000</v>
      </c>
      <c r="E304" s="88">
        <v>68688</v>
      </c>
      <c r="F304" s="88">
        <v>78500</v>
      </c>
      <c r="G304" s="88">
        <v>88313</v>
      </c>
      <c r="H304" s="88">
        <v>98125</v>
      </c>
      <c r="I304" s="88">
        <v>106000</v>
      </c>
      <c r="J304" s="88">
        <v>113875</v>
      </c>
      <c r="K304" s="88">
        <v>121688</v>
      </c>
      <c r="L304" s="88">
        <v>129563</v>
      </c>
    </row>
    <row r="305" spans="1:12" x14ac:dyDescent="0.25">
      <c r="A305" s="58" t="s">
        <v>132</v>
      </c>
      <c r="B305" s="58">
        <v>100</v>
      </c>
      <c r="C305" s="87" t="s">
        <v>131</v>
      </c>
      <c r="D305" s="88">
        <v>104000</v>
      </c>
      <c r="E305" s="88">
        <v>68688</v>
      </c>
      <c r="F305" s="88">
        <v>78500</v>
      </c>
      <c r="G305" s="88">
        <v>88313</v>
      </c>
      <c r="H305" s="88">
        <v>98125</v>
      </c>
      <c r="I305" s="88">
        <v>106000</v>
      </c>
      <c r="J305" s="88">
        <v>113875</v>
      </c>
      <c r="K305" s="88">
        <v>121688</v>
      </c>
      <c r="L305" s="88">
        <v>129563</v>
      </c>
    </row>
    <row r="306" spans="1:12" x14ac:dyDescent="0.25">
      <c r="A306" s="58" t="s">
        <v>130</v>
      </c>
      <c r="B306" s="58">
        <v>100</v>
      </c>
      <c r="C306" s="87" t="s">
        <v>129</v>
      </c>
      <c r="D306" s="88">
        <v>126000</v>
      </c>
      <c r="E306" s="88">
        <v>69688</v>
      </c>
      <c r="F306" s="88">
        <v>79625</v>
      </c>
      <c r="G306" s="88">
        <v>89563</v>
      </c>
      <c r="H306" s="88">
        <v>99500</v>
      </c>
      <c r="I306" s="88">
        <v>107500</v>
      </c>
      <c r="J306" s="88">
        <v>115438</v>
      </c>
      <c r="K306" s="88">
        <v>123438</v>
      </c>
      <c r="L306" s="88">
        <v>131375</v>
      </c>
    </row>
    <row r="307" spans="1:12" x14ac:dyDescent="0.25">
      <c r="A307" s="58" t="s">
        <v>128</v>
      </c>
      <c r="B307" s="58">
        <v>100</v>
      </c>
      <c r="C307" s="87" t="s">
        <v>127</v>
      </c>
      <c r="D307" s="88">
        <v>67500</v>
      </c>
      <c r="E307" s="88">
        <v>51000</v>
      </c>
      <c r="F307" s="88">
        <v>58250</v>
      </c>
      <c r="G307" s="88">
        <v>65563</v>
      </c>
      <c r="H307" s="88">
        <v>72813</v>
      </c>
      <c r="I307" s="88">
        <v>78688</v>
      </c>
      <c r="J307" s="88">
        <v>84500</v>
      </c>
      <c r="K307" s="88">
        <v>90313</v>
      </c>
      <c r="L307" s="88">
        <v>96125</v>
      </c>
    </row>
    <row r="308" spans="1:12" x14ac:dyDescent="0.25">
      <c r="A308" s="58" t="s">
        <v>126</v>
      </c>
      <c r="B308" s="58">
        <v>100</v>
      </c>
      <c r="C308" s="87" t="s">
        <v>125</v>
      </c>
      <c r="D308" s="88">
        <v>104000</v>
      </c>
      <c r="E308" s="88">
        <v>68688</v>
      </c>
      <c r="F308" s="88">
        <v>78500</v>
      </c>
      <c r="G308" s="88">
        <v>88313</v>
      </c>
      <c r="H308" s="88">
        <v>98125</v>
      </c>
      <c r="I308" s="88">
        <v>106000</v>
      </c>
      <c r="J308" s="88">
        <v>113875</v>
      </c>
      <c r="K308" s="88">
        <v>121688</v>
      </c>
      <c r="L308" s="88">
        <v>129563</v>
      </c>
    </row>
    <row r="309" spans="1:12" x14ac:dyDescent="0.25">
      <c r="A309" s="58" t="s">
        <v>124</v>
      </c>
      <c r="B309" s="58">
        <v>100</v>
      </c>
      <c r="C309" s="87" t="s">
        <v>123</v>
      </c>
      <c r="D309" s="88">
        <v>96600</v>
      </c>
      <c r="E309" s="88">
        <v>67688</v>
      </c>
      <c r="F309" s="88">
        <v>77313</v>
      </c>
      <c r="G309" s="88">
        <v>87000</v>
      </c>
      <c r="H309" s="88">
        <v>96625</v>
      </c>
      <c r="I309" s="88">
        <v>104375</v>
      </c>
      <c r="J309" s="88">
        <v>112125</v>
      </c>
      <c r="K309" s="88">
        <v>119875</v>
      </c>
      <c r="L309" s="88">
        <v>127563</v>
      </c>
    </row>
    <row r="310" spans="1:12" x14ac:dyDescent="0.25">
      <c r="A310" s="58" t="s">
        <v>122</v>
      </c>
      <c r="B310" s="58">
        <v>100</v>
      </c>
      <c r="C310" s="87" t="s">
        <v>121</v>
      </c>
      <c r="D310" s="88">
        <v>126000</v>
      </c>
      <c r="E310" s="88">
        <v>69688</v>
      </c>
      <c r="F310" s="88">
        <v>79625</v>
      </c>
      <c r="G310" s="88">
        <v>89563</v>
      </c>
      <c r="H310" s="88">
        <v>99500</v>
      </c>
      <c r="I310" s="88">
        <v>107500</v>
      </c>
      <c r="J310" s="88">
        <v>115438</v>
      </c>
      <c r="K310" s="88">
        <v>123438</v>
      </c>
      <c r="L310" s="88">
        <v>131375</v>
      </c>
    </row>
    <row r="311" spans="1:12" x14ac:dyDescent="0.25">
      <c r="A311" s="58" t="s">
        <v>120</v>
      </c>
      <c r="B311" s="58">
        <v>100</v>
      </c>
      <c r="C311" s="87" t="s">
        <v>119</v>
      </c>
      <c r="D311" s="88">
        <v>68400</v>
      </c>
      <c r="E311" s="88">
        <v>51000</v>
      </c>
      <c r="F311" s="88">
        <v>58250</v>
      </c>
      <c r="G311" s="88">
        <v>65563</v>
      </c>
      <c r="H311" s="88">
        <v>72813</v>
      </c>
      <c r="I311" s="88">
        <v>78688</v>
      </c>
      <c r="J311" s="88">
        <v>84500</v>
      </c>
      <c r="K311" s="88">
        <v>90313</v>
      </c>
      <c r="L311" s="88">
        <v>96125</v>
      </c>
    </row>
    <row r="312" spans="1:12" x14ac:dyDescent="0.25">
      <c r="A312" s="58" t="s">
        <v>118</v>
      </c>
      <c r="B312" s="58">
        <v>100</v>
      </c>
      <c r="C312" s="87" t="s">
        <v>117</v>
      </c>
      <c r="D312" s="88">
        <v>126000</v>
      </c>
      <c r="E312" s="88">
        <v>69688</v>
      </c>
      <c r="F312" s="88">
        <v>79625</v>
      </c>
      <c r="G312" s="88">
        <v>89563</v>
      </c>
      <c r="H312" s="88">
        <v>99500</v>
      </c>
      <c r="I312" s="88">
        <v>107500</v>
      </c>
      <c r="J312" s="88">
        <v>115438</v>
      </c>
      <c r="K312" s="88">
        <v>123438</v>
      </c>
      <c r="L312" s="88">
        <v>131375</v>
      </c>
    </row>
    <row r="313" spans="1:12" x14ac:dyDescent="0.25">
      <c r="A313" s="58" t="s">
        <v>116</v>
      </c>
      <c r="B313" s="58">
        <v>100</v>
      </c>
      <c r="C313" s="87" t="s">
        <v>115</v>
      </c>
      <c r="D313" s="88">
        <v>61500</v>
      </c>
      <c r="E313" s="88">
        <v>51000</v>
      </c>
      <c r="F313" s="88">
        <v>58250</v>
      </c>
      <c r="G313" s="88">
        <v>65563</v>
      </c>
      <c r="H313" s="88">
        <v>72813</v>
      </c>
      <c r="I313" s="88">
        <v>78688</v>
      </c>
      <c r="J313" s="88">
        <v>84500</v>
      </c>
      <c r="K313" s="88">
        <v>90313</v>
      </c>
      <c r="L313" s="88">
        <v>96125</v>
      </c>
    </row>
    <row r="314" spans="1:12" x14ac:dyDescent="0.25">
      <c r="A314" s="58" t="s">
        <v>114</v>
      </c>
      <c r="B314" s="58">
        <v>100</v>
      </c>
      <c r="C314" s="87" t="s">
        <v>113</v>
      </c>
      <c r="D314" s="88">
        <v>104000</v>
      </c>
      <c r="E314" s="88">
        <v>68688</v>
      </c>
      <c r="F314" s="88">
        <v>78500</v>
      </c>
      <c r="G314" s="88">
        <v>88313</v>
      </c>
      <c r="H314" s="88">
        <v>98125</v>
      </c>
      <c r="I314" s="88">
        <v>106000</v>
      </c>
      <c r="J314" s="88">
        <v>113875</v>
      </c>
      <c r="K314" s="88">
        <v>121688</v>
      </c>
      <c r="L314" s="88">
        <v>129563</v>
      </c>
    </row>
    <row r="315" spans="1:12" x14ac:dyDescent="0.25">
      <c r="A315" s="58" t="s">
        <v>112</v>
      </c>
      <c r="B315" s="58">
        <v>100</v>
      </c>
      <c r="C315" s="87" t="s">
        <v>111</v>
      </c>
      <c r="D315" s="88">
        <v>104000</v>
      </c>
      <c r="E315" s="88">
        <v>68688</v>
      </c>
      <c r="F315" s="88">
        <v>78500</v>
      </c>
      <c r="G315" s="88">
        <v>88313</v>
      </c>
      <c r="H315" s="88">
        <v>98125</v>
      </c>
      <c r="I315" s="88">
        <v>106000</v>
      </c>
      <c r="J315" s="88">
        <v>113875</v>
      </c>
      <c r="K315" s="88">
        <v>121688</v>
      </c>
      <c r="L315" s="88">
        <v>129563</v>
      </c>
    </row>
    <row r="316" spans="1:12" x14ac:dyDescent="0.25">
      <c r="A316" s="58" t="s">
        <v>110</v>
      </c>
      <c r="B316" s="58">
        <v>100</v>
      </c>
      <c r="C316" s="87" t="s">
        <v>109</v>
      </c>
      <c r="D316" s="88">
        <v>78700</v>
      </c>
      <c r="E316" s="88">
        <v>55125</v>
      </c>
      <c r="F316" s="88">
        <v>63000</v>
      </c>
      <c r="G316" s="88">
        <v>70875</v>
      </c>
      <c r="H316" s="88">
        <v>78688</v>
      </c>
      <c r="I316" s="88">
        <v>85000</v>
      </c>
      <c r="J316" s="88">
        <v>91313</v>
      </c>
      <c r="K316" s="88">
        <v>97625</v>
      </c>
      <c r="L316" s="88">
        <v>103875</v>
      </c>
    </row>
    <row r="317" spans="1:12" x14ac:dyDescent="0.25">
      <c r="A317" s="58" t="s">
        <v>108</v>
      </c>
      <c r="B317" s="58">
        <v>100</v>
      </c>
      <c r="C317" s="87" t="s">
        <v>107</v>
      </c>
      <c r="D317" s="88">
        <v>126000</v>
      </c>
      <c r="E317" s="88">
        <v>69688</v>
      </c>
      <c r="F317" s="88">
        <v>79625</v>
      </c>
      <c r="G317" s="88">
        <v>89563</v>
      </c>
      <c r="H317" s="88">
        <v>99500</v>
      </c>
      <c r="I317" s="88">
        <v>107500</v>
      </c>
      <c r="J317" s="88">
        <v>115438</v>
      </c>
      <c r="K317" s="88">
        <v>123438</v>
      </c>
      <c r="L317" s="88">
        <v>131375</v>
      </c>
    </row>
    <row r="318" spans="1:12" x14ac:dyDescent="0.25">
      <c r="A318" s="58" t="s">
        <v>106</v>
      </c>
      <c r="B318" s="58">
        <v>100</v>
      </c>
      <c r="C318" s="87" t="s">
        <v>105</v>
      </c>
      <c r="D318" s="88">
        <v>126000</v>
      </c>
      <c r="E318" s="88">
        <v>69688</v>
      </c>
      <c r="F318" s="88">
        <v>79625</v>
      </c>
      <c r="G318" s="88">
        <v>89563</v>
      </c>
      <c r="H318" s="88">
        <v>99500</v>
      </c>
      <c r="I318" s="88">
        <v>107500</v>
      </c>
      <c r="J318" s="88">
        <v>115438</v>
      </c>
      <c r="K318" s="88">
        <v>123438</v>
      </c>
      <c r="L318" s="88">
        <v>131375</v>
      </c>
    </row>
    <row r="319" spans="1:12" x14ac:dyDescent="0.25">
      <c r="A319" s="58" t="s">
        <v>104</v>
      </c>
      <c r="B319" s="58">
        <v>100</v>
      </c>
      <c r="C319" s="87" t="s">
        <v>103</v>
      </c>
      <c r="D319" s="88">
        <v>104000</v>
      </c>
      <c r="E319" s="88">
        <v>68688</v>
      </c>
      <c r="F319" s="88">
        <v>78500</v>
      </c>
      <c r="G319" s="88">
        <v>88313</v>
      </c>
      <c r="H319" s="88">
        <v>98125</v>
      </c>
      <c r="I319" s="88">
        <v>106000</v>
      </c>
      <c r="J319" s="88">
        <v>113875</v>
      </c>
      <c r="K319" s="88">
        <v>121688</v>
      </c>
      <c r="L319" s="88">
        <v>129563</v>
      </c>
    </row>
    <row r="320" spans="1:12" x14ac:dyDescent="0.25">
      <c r="A320" s="58" t="s">
        <v>102</v>
      </c>
      <c r="B320" s="58">
        <v>100</v>
      </c>
      <c r="C320" s="87" t="s">
        <v>101</v>
      </c>
      <c r="D320" s="88">
        <v>54800</v>
      </c>
      <c r="E320" s="88">
        <v>51000</v>
      </c>
      <c r="F320" s="88">
        <v>58250</v>
      </c>
      <c r="G320" s="88">
        <v>65563</v>
      </c>
      <c r="H320" s="88">
        <v>72813</v>
      </c>
      <c r="I320" s="88">
        <v>78688</v>
      </c>
      <c r="J320" s="88">
        <v>84500</v>
      </c>
      <c r="K320" s="88">
        <v>90313</v>
      </c>
      <c r="L320" s="88">
        <v>96125</v>
      </c>
    </row>
    <row r="321" spans="1:12" x14ac:dyDescent="0.25">
      <c r="A321" s="58" t="s">
        <v>100</v>
      </c>
      <c r="B321" s="58">
        <v>100</v>
      </c>
      <c r="C321" s="87" t="s">
        <v>99</v>
      </c>
      <c r="D321" s="88">
        <v>103600</v>
      </c>
      <c r="E321" s="88">
        <v>68688</v>
      </c>
      <c r="F321" s="88">
        <v>78500</v>
      </c>
      <c r="G321" s="88">
        <v>88313</v>
      </c>
      <c r="H321" s="88">
        <v>98125</v>
      </c>
      <c r="I321" s="88">
        <v>106000</v>
      </c>
      <c r="J321" s="88">
        <v>113875</v>
      </c>
      <c r="K321" s="88">
        <v>121688</v>
      </c>
      <c r="L321" s="88">
        <v>129563</v>
      </c>
    </row>
    <row r="322" spans="1:12" x14ac:dyDescent="0.25">
      <c r="A322" s="58" t="s">
        <v>98</v>
      </c>
      <c r="B322" s="58">
        <v>100</v>
      </c>
      <c r="C322" s="87" t="s">
        <v>97</v>
      </c>
      <c r="D322" s="89">
        <v>104500</v>
      </c>
      <c r="E322" s="89">
        <v>68688</v>
      </c>
      <c r="F322" s="89">
        <v>78500</v>
      </c>
      <c r="G322" s="89">
        <v>88313</v>
      </c>
      <c r="H322" s="89">
        <v>98125</v>
      </c>
      <c r="I322" s="89">
        <v>106000</v>
      </c>
      <c r="J322" s="89">
        <v>113813</v>
      </c>
      <c r="K322" s="89">
        <v>121688</v>
      </c>
      <c r="L322" s="89">
        <v>129500</v>
      </c>
    </row>
    <row r="323" spans="1:12" x14ac:dyDescent="0.25">
      <c r="A323" s="58" t="s">
        <v>96</v>
      </c>
      <c r="B323" s="58">
        <v>100</v>
      </c>
      <c r="C323" s="87" t="s">
        <v>95</v>
      </c>
      <c r="D323" s="88">
        <v>85900</v>
      </c>
      <c r="E323" s="88">
        <v>60125</v>
      </c>
      <c r="F323" s="88">
        <v>68750</v>
      </c>
      <c r="G323" s="88">
        <v>77313</v>
      </c>
      <c r="H323" s="88">
        <v>85875</v>
      </c>
      <c r="I323" s="88">
        <v>92750</v>
      </c>
      <c r="J323" s="88">
        <v>99625</v>
      </c>
      <c r="K323" s="88">
        <v>106500</v>
      </c>
      <c r="L323" s="88">
        <v>113375</v>
      </c>
    </row>
    <row r="324" spans="1:12" x14ac:dyDescent="0.25">
      <c r="A324" s="58" t="s">
        <v>94</v>
      </c>
      <c r="B324" s="58">
        <v>100</v>
      </c>
      <c r="C324" s="87" t="s">
        <v>93</v>
      </c>
      <c r="D324" s="88">
        <v>79800</v>
      </c>
      <c r="E324" s="88">
        <v>55875</v>
      </c>
      <c r="F324" s="88">
        <v>63875</v>
      </c>
      <c r="G324" s="88">
        <v>71875</v>
      </c>
      <c r="H324" s="88">
        <v>79813</v>
      </c>
      <c r="I324" s="88">
        <v>86250</v>
      </c>
      <c r="J324" s="88">
        <v>92625</v>
      </c>
      <c r="K324" s="88">
        <v>99000</v>
      </c>
      <c r="L324" s="88">
        <v>105375</v>
      </c>
    </row>
    <row r="325" spans="1:12" x14ac:dyDescent="0.25">
      <c r="A325" s="58" t="s">
        <v>92</v>
      </c>
      <c r="B325" s="58">
        <v>100</v>
      </c>
      <c r="C325" s="87" t="s">
        <v>91</v>
      </c>
      <c r="D325" s="88">
        <v>67500</v>
      </c>
      <c r="E325" s="88">
        <v>51000</v>
      </c>
      <c r="F325" s="88">
        <v>58250</v>
      </c>
      <c r="G325" s="88">
        <v>65563</v>
      </c>
      <c r="H325" s="88">
        <v>72813</v>
      </c>
      <c r="I325" s="88">
        <v>78688</v>
      </c>
      <c r="J325" s="88">
        <v>84500</v>
      </c>
      <c r="K325" s="88">
        <v>90313</v>
      </c>
      <c r="L325" s="88">
        <v>96125</v>
      </c>
    </row>
    <row r="326" spans="1:12" x14ac:dyDescent="0.25">
      <c r="A326" s="58" t="s">
        <v>90</v>
      </c>
      <c r="B326" s="58">
        <v>100</v>
      </c>
      <c r="C326" s="87" t="s">
        <v>89</v>
      </c>
      <c r="D326" s="88">
        <v>76000</v>
      </c>
      <c r="E326" s="88">
        <v>53250</v>
      </c>
      <c r="F326" s="88">
        <v>60813</v>
      </c>
      <c r="G326" s="88">
        <v>68438</v>
      </c>
      <c r="H326" s="88">
        <v>76000</v>
      </c>
      <c r="I326" s="88">
        <v>82125</v>
      </c>
      <c r="J326" s="88">
        <v>88188</v>
      </c>
      <c r="K326" s="88">
        <v>94250</v>
      </c>
      <c r="L326" s="88">
        <v>100375</v>
      </c>
    </row>
    <row r="327" spans="1:12" x14ac:dyDescent="0.25">
      <c r="C327" s="91"/>
      <c r="D327" s="91"/>
      <c r="E327" s="91"/>
      <c r="F327" s="91"/>
      <c r="G327" s="91"/>
      <c r="H327" s="91"/>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3B924-1801-4E38-B9DF-A99B2D414DA1}">
  <dimension ref="A1:I355"/>
  <sheetViews>
    <sheetView zoomScale="200" zoomScaleNormal="200" workbookViewId="0">
      <pane ySplit="1" topLeftCell="A92" activePane="bottomLeft" state="frozen"/>
      <selection activeCell="H40" sqref="H40"/>
      <selection pane="bottomLeft" activeCell="H40" sqref="H40"/>
    </sheetView>
  </sheetViews>
  <sheetFormatPr defaultRowHeight="15.75" x14ac:dyDescent="0.25"/>
  <cols>
    <col min="1" max="1" width="26.85546875" style="58" customWidth="1"/>
    <col min="2" max="2" width="13" style="58" customWidth="1"/>
    <col min="3" max="5" width="12" style="58" customWidth="1"/>
    <col min="6" max="6" width="13" style="58" customWidth="1"/>
    <col min="7" max="8" width="12" style="58" customWidth="1"/>
    <col min="9" max="9" width="13" style="58" customWidth="1"/>
    <col min="10" max="16384" width="9.140625" style="58"/>
  </cols>
  <sheetData>
    <row r="1" spans="1:9" x14ac:dyDescent="0.25">
      <c r="A1" s="58" t="s">
        <v>446</v>
      </c>
      <c r="B1" s="62">
        <v>1</v>
      </c>
      <c r="C1" s="62">
        <v>2</v>
      </c>
      <c r="D1" s="62">
        <v>3</v>
      </c>
      <c r="E1" s="62">
        <v>4</v>
      </c>
      <c r="F1" s="62">
        <v>5</v>
      </c>
      <c r="G1" s="62">
        <v>6</v>
      </c>
      <c r="H1" s="62">
        <v>7</v>
      </c>
      <c r="I1" s="62">
        <v>8</v>
      </c>
    </row>
    <row r="2" spans="1:9" x14ac:dyDescent="0.25">
      <c r="A2" s="59" t="s">
        <v>3435</v>
      </c>
      <c r="B2" s="61">
        <v>10200</v>
      </c>
      <c r="C2" s="61">
        <v>11660</v>
      </c>
      <c r="D2" s="61">
        <v>13120</v>
      </c>
      <c r="E2" s="61">
        <v>14560</v>
      </c>
      <c r="F2" s="61">
        <v>15740</v>
      </c>
      <c r="G2" s="61">
        <v>16900</v>
      </c>
      <c r="H2" s="61">
        <v>18060</v>
      </c>
      <c r="I2" s="61">
        <v>19220</v>
      </c>
    </row>
    <row r="3" spans="1:9" x14ac:dyDescent="0.25">
      <c r="A3" s="59" t="s">
        <v>438</v>
      </c>
      <c r="B3" s="61">
        <v>15300</v>
      </c>
      <c r="C3" s="61">
        <v>17490</v>
      </c>
      <c r="D3" s="61">
        <v>19680</v>
      </c>
      <c r="E3" s="61">
        <v>21840</v>
      </c>
      <c r="F3" s="61">
        <v>23610</v>
      </c>
      <c r="G3" s="61">
        <v>25350</v>
      </c>
      <c r="H3" s="61">
        <v>27090</v>
      </c>
      <c r="I3" s="61">
        <v>28830</v>
      </c>
    </row>
    <row r="4" spans="1:9" x14ac:dyDescent="0.25">
      <c r="A4" s="59" t="s">
        <v>413</v>
      </c>
      <c r="B4" s="61">
        <v>20400</v>
      </c>
      <c r="C4" s="61">
        <v>23320</v>
      </c>
      <c r="D4" s="61">
        <v>26240</v>
      </c>
      <c r="E4" s="61">
        <v>29120</v>
      </c>
      <c r="F4" s="61">
        <v>31480</v>
      </c>
      <c r="G4" s="61">
        <v>33800</v>
      </c>
      <c r="H4" s="61">
        <v>36120</v>
      </c>
      <c r="I4" s="61">
        <v>38440</v>
      </c>
    </row>
    <row r="5" spans="1:9" x14ac:dyDescent="0.25">
      <c r="A5" s="59" t="s">
        <v>388</v>
      </c>
      <c r="B5" s="61">
        <v>25500</v>
      </c>
      <c r="C5" s="61">
        <v>29150</v>
      </c>
      <c r="D5" s="61">
        <v>32800</v>
      </c>
      <c r="E5" s="61">
        <v>36400</v>
      </c>
      <c r="F5" s="61">
        <v>39350</v>
      </c>
      <c r="G5" s="61">
        <v>42250</v>
      </c>
      <c r="H5" s="61">
        <v>45150</v>
      </c>
      <c r="I5" s="61">
        <v>48050</v>
      </c>
    </row>
    <row r="6" spans="1:9" x14ac:dyDescent="0.25">
      <c r="A6" s="59" t="s">
        <v>338</v>
      </c>
      <c r="B6" s="61">
        <v>30600</v>
      </c>
      <c r="C6" s="61">
        <v>34980</v>
      </c>
      <c r="D6" s="61">
        <v>39360</v>
      </c>
      <c r="E6" s="61">
        <v>43680</v>
      </c>
      <c r="F6" s="61">
        <v>47220</v>
      </c>
      <c r="G6" s="61">
        <v>50700</v>
      </c>
      <c r="H6" s="61">
        <v>54180</v>
      </c>
      <c r="I6" s="61">
        <v>57660</v>
      </c>
    </row>
    <row r="7" spans="1:9" x14ac:dyDescent="0.25">
      <c r="A7" s="59" t="s">
        <v>288</v>
      </c>
      <c r="B7" s="61">
        <v>35700</v>
      </c>
      <c r="C7" s="61">
        <v>40810</v>
      </c>
      <c r="D7" s="61">
        <v>45920</v>
      </c>
      <c r="E7" s="61">
        <v>50960</v>
      </c>
      <c r="F7" s="61">
        <v>55090</v>
      </c>
      <c r="G7" s="61">
        <v>59150</v>
      </c>
      <c r="H7" s="61">
        <v>63210</v>
      </c>
      <c r="I7" s="61">
        <v>67270</v>
      </c>
    </row>
    <row r="8" spans="1:9" x14ac:dyDescent="0.25">
      <c r="A8" s="59" t="s">
        <v>238</v>
      </c>
      <c r="B8" s="61">
        <v>40800</v>
      </c>
      <c r="C8" s="61">
        <v>46640</v>
      </c>
      <c r="D8" s="61">
        <v>52480</v>
      </c>
      <c r="E8" s="61">
        <v>58240</v>
      </c>
      <c r="F8" s="61">
        <v>62960</v>
      </c>
      <c r="G8" s="61">
        <v>67600</v>
      </c>
      <c r="H8" s="61">
        <v>72240</v>
      </c>
      <c r="I8" s="61">
        <v>76880</v>
      </c>
    </row>
    <row r="9" spans="1:9" x14ac:dyDescent="0.25">
      <c r="A9" s="59" t="s">
        <v>3434</v>
      </c>
      <c r="B9" s="61">
        <v>14560</v>
      </c>
      <c r="C9" s="61">
        <v>16640</v>
      </c>
      <c r="D9" s="61">
        <v>18720</v>
      </c>
      <c r="E9" s="61">
        <v>20800</v>
      </c>
      <c r="F9" s="61">
        <v>22480</v>
      </c>
      <c r="G9" s="61">
        <v>24140</v>
      </c>
      <c r="H9" s="61">
        <v>25800</v>
      </c>
      <c r="I9" s="61">
        <v>27460</v>
      </c>
    </row>
    <row r="10" spans="1:9" x14ac:dyDescent="0.25">
      <c r="A10" s="59" t="s">
        <v>437</v>
      </c>
      <c r="B10" s="61">
        <v>21840</v>
      </c>
      <c r="C10" s="61">
        <v>24960</v>
      </c>
      <c r="D10" s="61">
        <v>28080</v>
      </c>
      <c r="E10" s="61">
        <v>31200</v>
      </c>
      <c r="F10" s="61">
        <v>33720</v>
      </c>
      <c r="G10" s="61">
        <v>36210</v>
      </c>
      <c r="H10" s="61">
        <v>38700</v>
      </c>
      <c r="I10" s="61">
        <v>41190</v>
      </c>
    </row>
    <row r="11" spans="1:9" x14ac:dyDescent="0.25">
      <c r="A11" s="59" t="s">
        <v>412</v>
      </c>
      <c r="B11" s="61">
        <v>29120</v>
      </c>
      <c r="C11" s="61">
        <v>33280</v>
      </c>
      <c r="D11" s="61">
        <v>37440</v>
      </c>
      <c r="E11" s="61">
        <v>41600</v>
      </c>
      <c r="F11" s="61">
        <v>44960</v>
      </c>
      <c r="G11" s="61">
        <v>48280</v>
      </c>
      <c r="H11" s="61">
        <v>51600</v>
      </c>
      <c r="I11" s="61">
        <v>54920</v>
      </c>
    </row>
    <row r="12" spans="1:9" x14ac:dyDescent="0.25">
      <c r="A12" s="59" t="s">
        <v>387</v>
      </c>
      <c r="B12" s="61">
        <v>36400</v>
      </c>
      <c r="C12" s="61">
        <v>41600</v>
      </c>
      <c r="D12" s="61">
        <v>46800</v>
      </c>
      <c r="E12" s="61">
        <v>52000</v>
      </c>
      <c r="F12" s="61">
        <v>56200</v>
      </c>
      <c r="G12" s="61">
        <v>60350</v>
      </c>
      <c r="H12" s="61">
        <v>64500</v>
      </c>
      <c r="I12" s="61">
        <v>68650</v>
      </c>
    </row>
    <row r="13" spans="1:9" x14ac:dyDescent="0.25">
      <c r="A13" s="59" t="s">
        <v>337</v>
      </c>
      <c r="B13" s="61">
        <v>43680</v>
      </c>
      <c r="C13" s="61">
        <v>49920</v>
      </c>
      <c r="D13" s="61">
        <v>56160</v>
      </c>
      <c r="E13" s="61">
        <v>62400</v>
      </c>
      <c r="F13" s="61">
        <v>67440</v>
      </c>
      <c r="G13" s="61">
        <v>72420</v>
      </c>
      <c r="H13" s="61">
        <v>77400</v>
      </c>
      <c r="I13" s="61">
        <v>82380</v>
      </c>
    </row>
    <row r="14" spans="1:9" x14ac:dyDescent="0.25">
      <c r="A14" s="59" t="s">
        <v>287</v>
      </c>
      <c r="B14" s="61">
        <v>50960</v>
      </c>
      <c r="C14" s="61">
        <v>58240</v>
      </c>
      <c r="D14" s="61">
        <v>65520</v>
      </c>
      <c r="E14" s="61">
        <v>72800</v>
      </c>
      <c r="F14" s="61">
        <v>78680</v>
      </c>
      <c r="G14" s="61">
        <v>84490</v>
      </c>
      <c r="H14" s="61">
        <v>90300</v>
      </c>
      <c r="I14" s="61">
        <v>96110</v>
      </c>
    </row>
    <row r="15" spans="1:9" x14ac:dyDescent="0.25">
      <c r="A15" s="59" t="s">
        <v>237</v>
      </c>
      <c r="B15" s="61">
        <v>58240</v>
      </c>
      <c r="C15" s="61">
        <v>66560</v>
      </c>
      <c r="D15" s="61">
        <v>74880</v>
      </c>
      <c r="E15" s="61">
        <v>83200</v>
      </c>
      <c r="F15" s="61">
        <v>89920</v>
      </c>
      <c r="G15" s="61">
        <v>96560</v>
      </c>
      <c r="H15" s="61">
        <v>103200</v>
      </c>
      <c r="I15" s="61">
        <v>109840</v>
      </c>
    </row>
    <row r="16" spans="1:9" x14ac:dyDescent="0.25">
      <c r="A16" s="59" t="s">
        <v>3433</v>
      </c>
      <c r="B16" s="61">
        <v>14560</v>
      </c>
      <c r="C16" s="61">
        <v>16640</v>
      </c>
      <c r="D16" s="61">
        <v>18720</v>
      </c>
      <c r="E16" s="61">
        <v>20800</v>
      </c>
      <c r="F16" s="61">
        <v>22480</v>
      </c>
      <c r="G16" s="61">
        <v>24140</v>
      </c>
      <c r="H16" s="61">
        <v>25800</v>
      </c>
      <c r="I16" s="61">
        <v>27460</v>
      </c>
    </row>
    <row r="17" spans="1:9" x14ac:dyDescent="0.25">
      <c r="A17" s="59" t="s">
        <v>435</v>
      </c>
      <c r="B17" s="61">
        <v>21840</v>
      </c>
      <c r="C17" s="61">
        <v>24960</v>
      </c>
      <c r="D17" s="61">
        <v>28080</v>
      </c>
      <c r="E17" s="61">
        <v>31200</v>
      </c>
      <c r="F17" s="61">
        <v>33720</v>
      </c>
      <c r="G17" s="61">
        <v>36210</v>
      </c>
      <c r="H17" s="61">
        <v>38700</v>
      </c>
      <c r="I17" s="61">
        <v>41190</v>
      </c>
    </row>
    <row r="18" spans="1:9" x14ac:dyDescent="0.25">
      <c r="A18" s="59" t="s">
        <v>410</v>
      </c>
      <c r="B18" s="61">
        <v>29120</v>
      </c>
      <c r="C18" s="61">
        <v>33280</v>
      </c>
      <c r="D18" s="82">
        <v>37440</v>
      </c>
      <c r="E18" s="61">
        <v>41600</v>
      </c>
      <c r="F18" s="61">
        <v>44960</v>
      </c>
      <c r="G18" s="61">
        <v>48280</v>
      </c>
      <c r="H18" s="61">
        <v>51600</v>
      </c>
      <c r="I18" s="61">
        <v>54920</v>
      </c>
    </row>
    <row r="19" spans="1:9" x14ac:dyDescent="0.25">
      <c r="A19" s="59" t="s">
        <v>385</v>
      </c>
      <c r="B19" s="61">
        <v>36400</v>
      </c>
      <c r="C19" s="61">
        <v>41600</v>
      </c>
      <c r="D19" s="61">
        <v>46800</v>
      </c>
      <c r="E19" s="61">
        <v>52000</v>
      </c>
      <c r="F19" s="61">
        <v>56200</v>
      </c>
      <c r="G19" s="61">
        <v>60350</v>
      </c>
      <c r="H19" s="61">
        <v>64500</v>
      </c>
      <c r="I19" s="61">
        <v>68650</v>
      </c>
    </row>
    <row r="20" spans="1:9" x14ac:dyDescent="0.25">
      <c r="A20" s="59" t="s">
        <v>335</v>
      </c>
      <c r="B20" s="61">
        <v>43680</v>
      </c>
      <c r="C20" s="61">
        <v>49920</v>
      </c>
      <c r="D20" s="61">
        <v>56160</v>
      </c>
      <c r="E20" s="61">
        <v>62400</v>
      </c>
      <c r="F20" s="61">
        <v>67440</v>
      </c>
      <c r="G20" s="61">
        <v>72420</v>
      </c>
      <c r="H20" s="61">
        <v>77400</v>
      </c>
      <c r="I20" s="61">
        <v>82380</v>
      </c>
    </row>
    <row r="21" spans="1:9" x14ac:dyDescent="0.25">
      <c r="A21" s="59" t="s">
        <v>285</v>
      </c>
      <c r="B21" s="61">
        <v>50960</v>
      </c>
      <c r="C21" s="61">
        <v>58240</v>
      </c>
      <c r="D21" s="61">
        <v>65520</v>
      </c>
      <c r="E21" s="61">
        <v>72800</v>
      </c>
      <c r="F21" s="61">
        <v>78680</v>
      </c>
      <c r="G21" s="61">
        <v>84490</v>
      </c>
      <c r="H21" s="61">
        <v>90300</v>
      </c>
      <c r="I21" s="61">
        <v>96110</v>
      </c>
    </row>
    <row r="22" spans="1:9" x14ac:dyDescent="0.25">
      <c r="A22" s="59" t="s">
        <v>235</v>
      </c>
      <c r="B22" s="61">
        <v>58240</v>
      </c>
      <c r="C22" s="61">
        <v>66560</v>
      </c>
      <c r="D22" s="61">
        <v>74880</v>
      </c>
      <c r="E22" s="61">
        <v>83200</v>
      </c>
      <c r="F22" s="61">
        <v>89920</v>
      </c>
      <c r="G22" s="61">
        <v>96560</v>
      </c>
      <c r="H22" s="61">
        <v>103200</v>
      </c>
      <c r="I22" s="61">
        <v>109840</v>
      </c>
    </row>
    <row r="23" spans="1:9" x14ac:dyDescent="0.25">
      <c r="A23" s="59" t="s">
        <v>3432</v>
      </c>
      <c r="B23" s="61">
        <v>14560</v>
      </c>
      <c r="C23" s="61">
        <v>16640</v>
      </c>
      <c r="D23" s="61">
        <v>18720</v>
      </c>
      <c r="E23" s="61">
        <v>20800</v>
      </c>
      <c r="F23" s="61">
        <v>22480</v>
      </c>
      <c r="G23" s="61">
        <v>24140</v>
      </c>
      <c r="H23" s="61">
        <v>25800</v>
      </c>
      <c r="I23" s="61">
        <v>27460</v>
      </c>
    </row>
    <row r="24" spans="1:9" x14ac:dyDescent="0.25">
      <c r="A24" s="59" t="s">
        <v>436</v>
      </c>
      <c r="B24" s="61">
        <v>21840</v>
      </c>
      <c r="C24" s="61">
        <v>24960</v>
      </c>
      <c r="D24" s="61">
        <v>28080</v>
      </c>
      <c r="E24" s="61">
        <v>31200</v>
      </c>
      <c r="F24" s="61">
        <v>33720</v>
      </c>
      <c r="G24" s="61">
        <v>36210</v>
      </c>
      <c r="H24" s="61">
        <v>38700</v>
      </c>
      <c r="I24" s="61">
        <v>41190</v>
      </c>
    </row>
    <row r="25" spans="1:9" x14ac:dyDescent="0.25">
      <c r="A25" s="59" t="s">
        <v>411</v>
      </c>
      <c r="B25" s="61">
        <v>29120</v>
      </c>
      <c r="C25" s="61">
        <v>33280</v>
      </c>
      <c r="D25" s="61">
        <v>37440</v>
      </c>
      <c r="E25" s="61">
        <v>41600</v>
      </c>
      <c r="F25" s="61">
        <v>44960</v>
      </c>
      <c r="G25" s="61">
        <v>48280</v>
      </c>
      <c r="H25" s="61">
        <v>51600</v>
      </c>
      <c r="I25" s="61">
        <v>54920</v>
      </c>
    </row>
    <row r="26" spans="1:9" x14ac:dyDescent="0.25">
      <c r="A26" s="59" t="s">
        <v>386</v>
      </c>
      <c r="B26" s="61">
        <v>36400</v>
      </c>
      <c r="C26" s="61">
        <v>41600</v>
      </c>
      <c r="D26" s="61">
        <v>46800</v>
      </c>
      <c r="E26" s="61">
        <v>52000</v>
      </c>
      <c r="F26" s="61">
        <v>56200</v>
      </c>
      <c r="G26" s="61">
        <v>60350</v>
      </c>
      <c r="H26" s="61">
        <v>64500</v>
      </c>
      <c r="I26" s="61">
        <v>68650</v>
      </c>
    </row>
    <row r="27" spans="1:9" x14ac:dyDescent="0.25">
      <c r="A27" s="59" t="s">
        <v>336</v>
      </c>
      <c r="B27" s="61">
        <v>43680</v>
      </c>
      <c r="C27" s="61">
        <v>49920</v>
      </c>
      <c r="D27" s="61">
        <v>56160</v>
      </c>
      <c r="E27" s="61">
        <v>62400</v>
      </c>
      <c r="F27" s="61">
        <v>67440</v>
      </c>
      <c r="G27" s="61">
        <v>72420</v>
      </c>
      <c r="H27" s="61">
        <v>77400</v>
      </c>
      <c r="I27" s="61">
        <v>82380</v>
      </c>
    </row>
    <row r="28" spans="1:9" x14ac:dyDescent="0.25">
      <c r="A28" s="59" t="s">
        <v>286</v>
      </c>
      <c r="B28" s="61">
        <v>50960</v>
      </c>
      <c r="C28" s="61">
        <v>58240</v>
      </c>
      <c r="D28" s="61">
        <v>65520</v>
      </c>
      <c r="E28" s="61">
        <v>72800</v>
      </c>
      <c r="F28" s="61">
        <v>78680</v>
      </c>
      <c r="G28" s="61">
        <v>84490</v>
      </c>
      <c r="H28" s="61">
        <v>90300</v>
      </c>
      <c r="I28" s="61">
        <v>96110</v>
      </c>
    </row>
    <row r="29" spans="1:9" x14ac:dyDescent="0.25">
      <c r="A29" s="59" t="s">
        <v>236</v>
      </c>
      <c r="B29" s="61">
        <v>58240</v>
      </c>
      <c r="C29" s="61">
        <v>66560</v>
      </c>
      <c r="D29" s="61">
        <v>74880</v>
      </c>
      <c r="E29" s="61">
        <v>83200</v>
      </c>
      <c r="F29" s="61">
        <v>89920</v>
      </c>
      <c r="G29" s="61">
        <v>96560</v>
      </c>
      <c r="H29" s="61">
        <v>103200</v>
      </c>
      <c r="I29" s="61">
        <v>109840</v>
      </c>
    </row>
    <row r="30" spans="1:9" x14ac:dyDescent="0.25">
      <c r="A30" s="59" t="s">
        <v>3431</v>
      </c>
      <c r="B30" s="61">
        <v>17640</v>
      </c>
      <c r="C30" s="61">
        <v>20160</v>
      </c>
      <c r="D30" s="61">
        <v>22680</v>
      </c>
      <c r="E30" s="61">
        <v>25200</v>
      </c>
      <c r="F30" s="61">
        <v>27220</v>
      </c>
      <c r="G30" s="61">
        <v>29240</v>
      </c>
      <c r="H30" s="61">
        <v>31260</v>
      </c>
      <c r="I30" s="61">
        <v>33280</v>
      </c>
    </row>
    <row r="31" spans="1:9" x14ac:dyDescent="0.25">
      <c r="A31" s="59" t="s">
        <v>434</v>
      </c>
      <c r="B31" s="61">
        <v>26460</v>
      </c>
      <c r="C31" s="61">
        <v>30240</v>
      </c>
      <c r="D31" s="61">
        <v>34020</v>
      </c>
      <c r="E31" s="61">
        <v>37800</v>
      </c>
      <c r="F31" s="61">
        <v>40830</v>
      </c>
      <c r="G31" s="61">
        <v>43860</v>
      </c>
      <c r="H31" s="61">
        <v>46890</v>
      </c>
      <c r="I31" s="61">
        <v>49920</v>
      </c>
    </row>
    <row r="32" spans="1:9" x14ac:dyDescent="0.25">
      <c r="A32" s="59" t="s">
        <v>409</v>
      </c>
      <c r="B32" s="61">
        <v>35280</v>
      </c>
      <c r="C32" s="61">
        <v>40320</v>
      </c>
      <c r="D32" s="61">
        <v>45360</v>
      </c>
      <c r="E32" s="61">
        <v>50400</v>
      </c>
      <c r="F32" s="61">
        <v>54440</v>
      </c>
      <c r="G32" s="61">
        <v>58480</v>
      </c>
      <c r="H32" s="61">
        <v>62520</v>
      </c>
      <c r="I32" s="61">
        <v>66560</v>
      </c>
    </row>
    <row r="33" spans="1:9" x14ac:dyDescent="0.25">
      <c r="A33" s="59" t="s">
        <v>384</v>
      </c>
      <c r="B33" s="61">
        <v>44100</v>
      </c>
      <c r="C33" s="61">
        <v>50400</v>
      </c>
      <c r="D33" s="61">
        <v>56700</v>
      </c>
      <c r="E33" s="61">
        <v>63000</v>
      </c>
      <c r="F33" s="61">
        <v>68050</v>
      </c>
      <c r="G33" s="61">
        <v>73100</v>
      </c>
      <c r="H33" s="61">
        <v>78150</v>
      </c>
      <c r="I33" s="61">
        <v>83200</v>
      </c>
    </row>
    <row r="34" spans="1:9" x14ac:dyDescent="0.25">
      <c r="A34" s="59" t="s">
        <v>334</v>
      </c>
      <c r="B34" s="61">
        <v>52920</v>
      </c>
      <c r="C34" s="61">
        <v>60480</v>
      </c>
      <c r="D34" s="61">
        <v>68040</v>
      </c>
      <c r="E34" s="61">
        <v>75600</v>
      </c>
      <c r="F34" s="61">
        <v>81660</v>
      </c>
      <c r="G34" s="61">
        <v>87720</v>
      </c>
      <c r="H34" s="61">
        <v>93780</v>
      </c>
      <c r="I34" s="61">
        <v>99840</v>
      </c>
    </row>
    <row r="35" spans="1:9" x14ac:dyDescent="0.25">
      <c r="A35" s="59" t="s">
        <v>284</v>
      </c>
      <c r="B35" s="61">
        <v>61740</v>
      </c>
      <c r="C35" s="61">
        <v>70560</v>
      </c>
      <c r="D35" s="61">
        <v>79380</v>
      </c>
      <c r="E35" s="61">
        <v>88200</v>
      </c>
      <c r="F35" s="61">
        <v>95270</v>
      </c>
      <c r="G35" s="61">
        <v>102340</v>
      </c>
      <c r="H35" s="61">
        <v>109410</v>
      </c>
      <c r="I35" s="61">
        <v>116480</v>
      </c>
    </row>
    <row r="36" spans="1:9" x14ac:dyDescent="0.25">
      <c r="A36" s="59" t="s">
        <v>234</v>
      </c>
      <c r="B36" s="61">
        <v>70560</v>
      </c>
      <c r="C36" s="61">
        <v>80640</v>
      </c>
      <c r="D36" s="61">
        <v>90720</v>
      </c>
      <c r="E36" s="61">
        <v>100800</v>
      </c>
      <c r="F36" s="61">
        <v>108880</v>
      </c>
      <c r="G36" s="61">
        <v>116960</v>
      </c>
      <c r="H36" s="61">
        <v>125040</v>
      </c>
      <c r="I36" s="61">
        <v>133120</v>
      </c>
    </row>
    <row r="37" spans="1:9" x14ac:dyDescent="0.25">
      <c r="A37" s="59" t="s">
        <v>3430</v>
      </c>
      <c r="B37" s="61">
        <v>10200</v>
      </c>
      <c r="C37" s="61">
        <v>11660</v>
      </c>
      <c r="D37" s="61">
        <v>13120</v>
      </c>
      <c r="E37" s="61">
        <v>14560</v>
      </c>
      <c r="F37" s="61">
        <v>15740</v>
      </c>
      <c r="G37" s="61">
        <v>16900</v>
      </c>
      <c r="H37" s="61">
        <v>18060</v>
      </c>
      <c r="I37" s="61">
        <v>19220</v>
      </c>
    </row>
    <row r="38" spans="1:9" x14ac:dyDescent="0.25">
      <c r="A38" s="59" t="s">
        <v>433</v>
      </c>
      <c r="B38" s="61">
        <v>15300</v>
      </c>
      <c r="C38" s="61">
        <v>17490</v>
      </c>
      <c r="D38" s="61">
        <v>19680</v>
      </c>
      <c r="E38" s="61">
        <v>21840</v>
      </c>
      <c r="F38" s="61">
        <v>23610</v>
      </c>
      <c r="G38" s="61">
        <v>25350</v>
      </c>
      <c r="H38" s="61">
        <v>27090</v>
      </c>
      <c r="I38" s="61">
        <v>28830</v>
      </c>
    </row>
    <row r="39" spans="1:9" x14ac:dyDescent="0.25">
      <c r="A39" s="59" t="s">
        <v>408</v>
      </c>
      <c r="B39" s="61">
        <v>20400</v>
      </c>
      <c r="C39" s="61">
        <v>23320</v>
      </c>
      <c r="D39" s="61">
        <v>26240</v>
      </c>
      <c r="E39" s="61">
        <v>29120</v>
      </c>
      <c r="F39" s="61">
        <v>31480</v>
      </c>
      <c r="G39" s="61">
        <v>33800</v>
      </c>
      <c r="H39" s="61">
        <v>36120</v>
      </c>
      <c r="I39" s="61">
        <v>38440</v>
      </c>
    </row>
    <row r="40" spans="1:9" x14ac:dyDescent="0.25">
      <c r="A40" s="59" t="s">
        <v>383</v>
      </c>
      <c r="B40" s="61">
        <v>25500</v>
      </c>
      <c r="C40" s="61">
        <v>29150</v>
      </c>
      <c r="D40" s="61">
        <v>32800</v>
      </c>
      <c r="E40" s="61">
        <v>36400</v>
      </c>
      <c r="F40" s="61">
        <v>39350</v>
      </c>
      <c r="G40" s="61">
        <v>42250</v>
      </c>
      <c r="H40" s="61">
        <v>45150</v>
      </c>
      <c r="I40" s="61">
        <v>48050</v>
      </c>
    </row>
    <row r="41" spans="1:9" x14ac:dyDescent="0.25">
      <c r="A41" s="59" t="s">
        <v>333</v>
      </c>
      <c r="B41" s="61">
        <v>30600</v>
      </c>
      <c r="C41" s="61">
        <v>34980</v>
      </c>
      <c r="D41" s="61">
        <v>39360</v>
      </c>
      <c r="E41" s="61">
        <v>43680</v>
      </c>
      <c r="F41" s="61">
        <v>47220</v>
      </c>
      <c r="G41" s="61">
        <v>50700</v>
      </c>
      <c r="H41" s="61">
        <v>54180</v>
      </c>
      <c r="I41" s="61">
        <v>57660</v>
      </c>
    </row>
    <row r="42" spans="1:9" x14ac:dyDescent="0.25">
      <c r="A42" s="59" t="s">
        <v>283</v>
      </c>
      <c r="B42" s="61">
        <v>35700</v>
      </c>
      <c r="C42" s="61">
        <v>40810</v>
      </c>
      <c r="D42" s="61">
        <v>45920</v>
      </c>
      <c r="E42" s="61">
        <v>50960</v>
      </c>
      <c r="F42" s="61">
        <v>55090</v>
      </c>
      <c r="G42" s="61">
        <v>59150</v>
      </c>
      <c r="H42" s="61">
        <v>63210</v>
      </c>
      <c r="I42" s="61">
        <v>67270</v>
      </c>
    </row>
    <row r="43" spans="1:9" x14ac:dyDescent="0.25">
      <c r="A43" s="59" t="s">
        <v>233</v>
      </c>
      <c r="B43" s="61">
        <v>40800</v>
      </c>
      <c r="C43" s="61">
        <v>46640</v>
      </c>
      <c r="D43" s="61">
        <v>52480</v>
      </c>
      <c r="E43" s="61">
        <v>58240</v>
      </c>
      <c r="F43" s="61">
        <v>62960</v>
      </c>
      <c r="G43" s="61">
        <v>67600</v>
      </c>
      <c r="H43" s="61">
        <v>72240</v>
      </c>
      <c r="I43" s="61">
        <v>76880</v>
      </c>
    </row>
    <row r="44" spans="1:9" x14ac:dyDescent="0.25">
      <c r="A44" s="59" t="s">
        <v>3429</v>
      </c>
      <c r="B44" s="61">
        <v>14560</v>
      </c>
      <c r="C44" s="61">
        <v>16640</v>
      </c>
      <c r="D44" s="61">
        <v>18720</v>
      </c>
      <c r="E44" s="61">
        <v>20800</v>
      </c>
      <c r="F44" s="61">
        <v>22480</v>
      </c>
      <c r="G44" s="61">
        <v>24140</v>
      </c>
      <c r="H44" s="61">
        <v>25800</v>
      </c>
      <c r="I44" s="61">
        <v>27460</v>
      </c>
    </row>
    <row r="45" spans="1:9" x14ac:dyDescent="0.25">
      <c r="A45" s="59" t="s">
        <v>432</v>
      </c>
      <c r="B45" s="61">
        <v>21840</v>
      </c>
      <c r="C45" s="61">
        <v>24960</v>
      </c>
      <c r="D45" s="61">
        <v>28080</v>
      </c>
      <c r="E45" s="61">
        <v>31200</v>
      </c>
      <c r="F45" s="61">
        <v>33720</v>
      </c>
      <c r="G45" s="61">
        <v>36210</v>
      </c>
      <c r="H45" s="61">
        <v>38700</v>
      </c>
      <c r="I45" s="61">
        <v>41190</v>
      </c>
    </row>
    <row r="46" spans="1:9" x14ac:dyDescent="0.25">
      <c r="A46" s="59" t="s">
        <v>407</v>
      </c>
      <c r="B46" s="61">
        <v>29120</v>
      </c>
      <c r="C46" s="61">
        <v>33280</v>
      </c>
      <c r="D46" s="61">
        <v>37440</v>
      </c>
      <c r="E46" s="61">
        <v>41600</v>
      </c>
      <c r="F46" s="61">
        <v>44960</v>
      </c>
      <c r="G46" s="61">
        <v>48280</v>
      </c>
      <c r="H46" s="61">
        <v>51600</v>
      </c>
      <c r="I46" s="61">
        <v>54920</v>
      </c>
    </row>
    <row r="47" spans="1:9" x14ac:dyDescent="0.25">
      <c r="A47" s="59" t="s">
        <v>382</v>
      </c>
      <c r="B47" s="61">
        <v>36400</v>
      </c>
      <c r="C47" s="61">
        <v>41600</v>
      </c>
      <c r="D47" s="61">
        <v>46800</v>
      </c>
      <c r="E47" s="61">
        <v>52000</v>
      </c>
      <c r="F47" s="61">
        <v>56200</v>
      </c>
      <c r="G47" s="61">
        <v>60350</v>
      </c>
      <c r="H47" s="61">
        <v>64500</v>
      </c>
      <c r="I47" s="61">
        <v>68650</v>
      </c>
    </row>
    <row r="48" spans="1:9" x14ac:dyDescent="0.25">
      <c r="A48" s="59" t="s">
        <v>332</v>
      </c>
      <c r="B48" s="61">
        <v>43680</v>
      </c>
      <c r="C48" s="61">
        <v>49920</v>
      </c>
      <c r="D48" s="61">
        <v>56160</v>
      </c>
      <c r="E48" s="61">
        <v>62400</v>
      </c>
      <c r="F48" s="61">
        <v>67440</v>
      </c>
      <c r="G48" s="61">
        <v>72420</v>
      </c>
      <c r="H48" s="61">
        <v>77400</v>
      </c>
      <c r="I48" s="61">
        <v>82380</v>
      </c>
    </row>
    <row r="49" spans="1:9" x14ac:dyDescent="0.25">
      <c r="A49" s="59" t="s">
        <v>282</v>
      </c>
      <c r="B49" s="61">
        <v>50960</v>
      </c>
      <c r="C49" s="61">
        <v>58240</v>
      </c>
      <c r="D49" s="61">
        <v>65520</v>
      </c>
      <c r="E49" s="61">
        <v>72800</v>
      </c>
      <c r="F49" s="61">
        <v>78680</v>
      </c>
      <c r="G49" s="61">
        <v>84490</v>
      </c>
      <c r="H49" s="61">
        <v>90300</v>
      </c>
      <c r="I49" s="61">
        <v>96110</v>
      </c>
    </row>
    <row r="50" spans="1:9" x14ac:dyDescent="0.25">
      <c r="A50" s="59" t="s">
        <v>232</v>
      </c>
      <c r="B50" s="61">
        <v>58240</v>
      </c>
      <c r="C50" s="61">
        <v>66560</v>
      </c>
      <c r="D50" s="61">
        <v>74880</v>
      </c>
      <c r="E50" s="61">
        <v>83200</v>
      </c>
      <c r="F50" s="61">
        <v>89920</v>
      </c>
      <c r="G50" s="61">
        <v>96560</v>
      </c>
      <c r="H50" s="61">
        <v>103200</v>
      </c>
      <c r="I50" s="61">
        <v>109840</v>
      </c>
    </row>
    <row r="51" spans="1:9" x14ac:dyDescent="0.25">
      <c r="A51" s="59" t="s">
        <v>3428</v>
      </c>
      <c r="B51" s="61">
        <v>13540</v>
      </c>
      <c r="C51" s="61">
        <v>15460</v>
      </c>
      <c r="D51" s="61">
        <v>17400</v>
      </c>
      <c r="E51" s="61">
        <v>19320</v>
      </c>
      <c r="F51" s="61">
        <v>20880</v>
      </c>
      <c r="G51" s="61">
        <v>22420</v>
      </c>
      <c r="H51" s="61">
        <v>23960</v>
      </c>
      <c r="I51" s="61">
        <v>25520</v>
      </c>
    </row>
    <row r="52" spans="1:9" x14ac:dyDescent="0.25">
      <c r="A52" s="59" t="s">
        <v>431</v>
      </c>
      <c r="B52" s="61">
        <v>20310</v>
      </c>
      <c r="C52" s="61">
        <v>23190</v>
      </c>
      <c r="D52" s="61">
        <v>26100</v>
      </c>
      <c r="E52" s="61">
        <v>28980</v>
      </c>
      <c r="F52" s="61">
        <v>31320</v>
      </c>
      <c r="G52" s="61">
        <v>33630</v>
      </c>
      <c r="H52" s="61">
        <v>35940</v>
      </c>
      <c r="I52" s="61">
        <v>38280</v>
      </c>
    </row>
    <row r="53" spans="1:9" x14ac:dyDescent="0.25">
      <c r="A53" s="59" t="s">
        <v>406</v>
      </c>
      <c r="B53" s="61">
        <v>27080</v>
      </c>
      <c r="C53" s="61">
        <v>30920</v>
      </c>
      <c r="D53" s="61">
        <v>34800</v>
      </c>
      <c r="E53" s="61">
        <v>38640</v>
      </c>
      <c r="F53" s="61">
        <v>41760</v>
      </c>
      <c r="G53" s="61">
        <v>44840</v>
      </c>
      <c r="H53" s="61">
        <v>47920</v>
      </c>
      <c r="I53" s="61">
        <v>51040</v>
      </c>
    </row>
    <row r="54" spans="1:9" x14ac:dyDescent="0.25">
      <c r="A54" s="59" t="s">
        <v>381</v>
      </c>
      <c r="B54" s="61">
        <v>33850</v>
      </c>
      <c r="C54" s="61">
        <v>38650</v>
      </c>
      <c r="D54" s="61">
        <v>43500</v>
      </c>
      <c r="E54" s="61">
        <v>48300</v>
      </c>
      <c r="F54" s="61">
        <v>52200</v>
      </c>
      <c r="G54" s="61">
        <v>56050</v>
      </c>
      <c r="H54" s="61">
        <v>59900</v>
      </c>
      <c r="I54" s="61">
        <v>63800</v>
      </c>
    </row>
    <row r="55" spans="1:9" x14ac:dyDescent="0.25">
      <c r="A55" s="59" t="s">
        <v>331</v>
      </c>
      <c r="B55" s="61">
        <v>40620</v>
      </c>
      <c r="C55" s="61">
        <v>46380</v>
      </c>
      <c r="D55" s="61">
        <v>52200</v>
      </c>
      <c r="E55" s="61">
        <v>57960</v>
      </c>
      <c r="F55" s="61">
        <v>62640</v>
      </c>
      <c r="G55" s="61">
        <v>67260</v>
      </c>
      <c r="H55" s="61">
        <v>71880</v>
      </c>
      <c r="I55" s="61">
        <v>76560</v>
      </c>
    </row>
    <row r="56" spans="1:9" x14ac:dyDescent="0.25">
      <c r="A56" s="59" t="s">
        <v>281</v>
      </c>
      <c r="B56" s="61">
        <v>47390</v>
      </c>
      <c r="C56" s="61">
        <v>54110</v>
      </c>
      <c r="D56" s="61">
        <v>60900</v>
      </c>
      <c r="E56" s="61">
        <v>67620</v>
      </c>
      <c r="F56" s="61">
        <v>73080</v>
      </c>
      <c r="G56" s="61">
        <v>78470</v>
      </c>
      <c r="H56" s="61">
        <v>83860</v>
      </c>
      <c r="I56" s="61">
        <v>89320</v>
      </c>
    </row>
    <row r="57" spans="1:9" x14ac:dyDescent="0.25">
      <c r="A57" s="59" t="s">
        <v>231</v>
      </c>
      <c r="B57" s="61">
        <v>54160</v>
      </c>
      <c r="C57" s="61">
        <v>61840</v>
      </c>
      <c r="D57" s="61">
        <v>69600</v>
      </c>
      <c r="E57" s="61">
        <v>77280</v>
      </c>
      <c r="F57" s="61">
        <v>83520</v>
      </c>
      <c r="G57" s="61">
        <v>89680</v>
      </c>
      <c r="H57" s="61">
        <v>95840</v>
      </c>
      <c r="I57" s="61">
        <v>102080</v>
      </c>
    </row>
    <row r="58" spans="1:9" x14ac:dyDescent="0.25">
      <c r="A58" s="59" t="s">
        <v>3427</v>
      </c>
      <c r="B58" s="61">
        <v>17640</v>
      </c>
      <c r="C58" s="61">
        <v>20160</v>
      </c>
      <c r="D58" s="61">
        <v>22680</v>
      </c>
      <c r="E58" s="61">
        <v>25200</v>
      </c>
      <c r="F58" s="61">
        <v>27220</v>
      </c>
      <c r="G58" s="61">
        <v>29240</v>
      </c>
      <c r="H58" s="61">
        <v>31260</v>
      </c>
      <c r="I58" s="61">
        <v>33280</v>
      </c>
    </row>
    <row r="59" spans="1:9" x14ac:dyDescent="0.25">
      <c r="A59" s="59" t="s">
        <v>430</v>
      </c>
      <c r="B59" s="61">
        <v>26460</v>
      </c>
      <c r="C59" s="61">
        <v>30240</v>
      </c>
      <c r="D59" s="61">
        <v>34020</v>
      </c>
      <c r="E59" s="61">
        <v>37800</v>
      </c>
      <c r="F59" s="61">
        <v>40830</v>
      </c>
      <c r="G59" s="61">
        <v>43860</v>
      </c>
      <c r="H59" s="61">
        <v>46890</v>
      </c>
      <c r="I59" s="61">
        <v>49920</v>
      </c>
    </row>
    <row r="60" spans="1:9" x14ac:dyDescent="0.25">
      <c r="A60" s="59" t="s">
        <v>405</v>
      </c>
      <c r="B60" s="61">
        <v>35280</v>
      </c>
      <c r="C60" s="61">
        <v>40320</v>
      </c>
      <c r="D60" s="61">
        <v>45360</v>
      </c>
      <c r="E60" s="61">
        <v>50400</v>
      </c>
      <c r="F60" s="61">
        <v>54440</v>
      </c>
      <c r="G60" s="61">
        <v>58480</v>
      </c>
      <c r="H60" s="61">
        <v>62520</v>
      </c>
      <c r="I60" s="61">
        <v>66560</v>
      </c>
    </row>
    <row r="61" spans="1:9" x14ac:dyDescent="0.25">
      <c r="A61" s="59" t="s">
        <v>380</v>
      </c>
      <c r="B61" s="61">
        <v>44100</v>
      </c>
      <c r="C61" s="61">
        <v>50400</v>
      </c>
      <c r="D61" s="61">
        <v>56700</v>
      </c>
      <c r="E61" s="61">
        <v>63000</v>
      </c>
      <c r="F61" s="61">
        <v>68050</v>
      </c>
      <c r="G61" s="61">
        <v>73100</v>
      </c>
      <c r="H61" s="61">
        <v>78150</v>
      </c>
      <c r="I61" s="61">
        <v>83200</v>
      </c>
    </row>
    <row r="62" spans="1:9" x14ac:dyDescent="0.25">
      <c r="A62" s="59" t="s">
        <v>330</v>
      </c>
      <c r="B62" s="61">
        <v>52920</v>
      </c>
      <c r="C62" s="61">
        <v>60480</v>
      </c>
      <c r="D62" s="61">
        <v>68040</v>
      </c>
      <c r="E62" s="61">
        <v>75600</v>
      </c>
      <c r="F62" s="61">
        <v>81660</v>
      </c>
      <c r="G62" s="61">
        <v>87720</v>
      </c>
      <c r="H62" s="61">
        <v>93780</v>
      </c>
      <c r="I62" s="61">
        <v>99840</v>
      </c>
    </row>
    <row r="63" spans="1:9" x14ac:dyDescent="0.25">
      <c r="A63" s="59" t="s">
        <v>280</v>
      </c>
      <c r="B63" s="61">
        <v>61740</v>
      </c>
      <c r="C63" s="61">
        <v>70560</v>
      </c>
      <c r="D63" s="61">
        <v>79380</v>
      </c>
      <c r="E63" s="61">
        <v>88200</v>
      </c>
      <c r="F63" s="61">
        <v>95270</v>
      </c>
      <c r="G63" s="61">
        <v>102340</v>
      </c>
      <c r="H63" s="61">
        <v>109410</v>
      </c>
      <c r="I63" s="61">
        <v>116480</v>
      </c>
    </row>
    <row r="64" spans="1:9" x14ac:dyDescent="0.25">
      <c r="A64" s="59" t="s">
        <v>230</v>
      </c>
      <c r="B64" s="61">
        <v>70560</v>
      </c>
      <c r="C64" s="61">
        <v>80640</v>
      </c>
      <c r="D64" s="61">
        <v>90720</v>
      </c>
      <c r="E64" s="61">
        <v>100800</v>
      </c>
      <c r="F64" s="61">
        <v>108880</v>
      </c>
      <c r="G64" s="61">
        <v>116960</v>
      </c>
      <c r="H64" s="61">
        <v>125040</v>
      </c>
      <c r="I64" s="61">
        <v>133120</v>
      </c>
    </row>
    <row r="65" spans="1:9" x14ac:dyDescent="0.25">
      <c r="A65" s="59" t="s">
        <v>3426</v>
      </c>
      <c r="B65" s="61">
        <v>10200</v>
      </c>
      <c r="C65" s="61">
        <v>11660</v>
      </c>
      <c r="D65" s="61">
        <v>13120</v>
      </c>
      <c r="E65" s="61">
        <v>14560</v>
      </c>
      <c r="F65" s="61">
        <v>15740</v>
      </c>
      <c r="G65" s="61">
        <v>16900</v>
      </c>
      <c r="H65" s="61">
        <v>18060</v>
      </c>
      <c r="I65" s="61">
        <v>19220</v>
      </c>
    </row>
    <row r="66" spans="1:9" x14ac:dyDescent="0.25">
      <c r="A66" s="59" t="s">
        <v>429</v>
      </c>
      <c r="B66" s="61">
        <v>15300</v>
      </c>
      <c r="C66" s="61">
        <v>17490</v>
      </c>
      <c r="D66" s="61">
        <v>19680</v>
      </c>
      <c r="E66" s="61">
        <v>21840</v>
      </c>
      <c r="F66" s="61">
        <v>23610</v>
      </c>
      <c r="G66" s="61">
        <v>25350</v>
      </c>
      <c r="H66" s="61">
        <v>27090</v>
      </c>
      <c r="I66" s="61">
        <v>28830</v>
      </c>
    </row>
    <row r="67" spans="1:9" x14ac:dyDescent="0.25">
      <c r="A67" s="59" t="s">
        <v>404</v>
      </c>
      <c r="B67" s="61">
        <v>20400</v>
      </c>
      <c r="C67" s="61">
        <v>23320</v>
      </c>
      <c r="D67" s="61">
        <v>26240</v>
      </c>
      <c r="E67" s="61">
        <v>29120</v>
      </c>
      <c r="F67" s="61">
        <v>31480</v>
      </c>
      <c r="G67" s="61">
        <v>33800</v>
      </c>
      <c r="H67" s="61">
        <v>36120</v>
      </c>
      <c r="I67" s="61">
        <v>38440</v>
      </c>
    </row>
    <row r="68" spans="1:9" x14ac:dyDescent="0.25">
      <c r="A68" s="59" t="s">
        <v>379</v>
      </c>
      <c r="B68" s="61">
        <v>25500</v>
      </c>
      <c r="C68" s="61">
        <v>29150</v>
      </c>
      <c r="D68" s="61">
        <v>32800</v>
      </c>
      <c r="E68" s="61">
        <v>36400</v>
      </c>
      <c r="F68" s="61">
        <v>39350</v>
      </c>
      <c r="G68" s="61">
        <v>42250</v>
      </c>
      <c r="H68" s="61">
        <v>45150</v>
      </c>
      <c r="I68" s="61">
        <v>48050</v>
      </c>
    </row>
    <row r="69" spans="1:9" x14ac:dyDescent="0.25">
      <c r="A69" s="59" t="s">
        <v>329</v>
      </c>
      <c r="B69" s="61">
        <v>30600</v>
      </c>
      <c r="C69" s="61">
        <v>34980</v>
      </c>
      <c r="D69" s="61">
        <v>39360</v>
      </c>
      <c r="E69" s="61">
        <v>43680</v>
      </c>
      <c r="F69" s="61">
        <v>47220</v>
      </c>
      <c r="G69" s="61">
        <v>50700</v>
      </c>
      <c r="H69" s="61">
        <v>54180</v>
      </c>
      <c r="I69" s="61">
        <v>57660</v>
      </c>
    </row>
    <row r="70" spans="1:9" x14ac:dyDescent="0.25">
      <c r="A70" s="59" t="s">
        <v>279</v>
      </c>
      <c r="B70" s="61">
        <v>35700</v>
      </c>
      <c r="C70" s="61">
        <v>40810</v>
      </c>
      <c r="D70" s="61">
        <v>45920</v>
      </c>
      <c r="E70" s="61">
        <v>50960</v>
      </c>
      <c r="F70" s="61">
        <v>55090</v>
      </c>
      <c r="G70" s="61">
        <v>59150</v>
      </c>
      <c r="H70" s="61">
        <v>63210</v>
      </c>
      <c r="I70" s="61">
        <v>67270</v>
      </c>
    </row>
    <row r="71" spans="1:9" x14ac:dyDescent="0.25">
      <c r="A71" s="59" t="s">
        <v>229</v>
      </c>
      <c r="B71" s="61">
        <v>40800</v>
      </c>
      <c r="C71" s="61">
        <v>46640</v>
      </c>
      <c r="D71" s="61">
        <v>52480</v>
      </c>
      <c r="E71" s="61">
        <v>58240</v>
      </c>
      <c r="F71" s="61">
        <v>62960</v>
      </c>
      <c r="G71" s="61">
        <v>67600</v>
      </c>
      <c r="H71" s="61">
        <v>72240</v>
      </c>
      <c r="I71" s="61">
        <v>76880</v>
      </c>
    </row>
    <row r="72" spans="1:9" x14ac:dyDescent="0.25">
      <c r="A72" s="59" t="s">
        <v>3425</v>
      </c>
      <c r="B72" s="61">
        <v>17640</v>
      </c>
      <c r="C72" s="61">
        <v>20160</v>
      </c>
      <c r="D72" s="61">
        <v>22680</v>
      </c>
      <c r="E72" s="61">
        <v>25200</v>
      </c>
      <c r="F72" s="61">
        <v>27220</v>
      </c>
      <c r="G72" s="61">
        <v>29240</v>
      </c>
      <c r="H72" s="61">
        <v>31260</v>
      </c>
      <c r="I72" s="61">
        <v>33280</v>
      </c>
    </row>
    <row r="73" spans="1:9" x14ac:dyDescent="0.25">
      <c r="A73" s="59" t="s">
        <v>428</v>
      </c>
      <c r="B73" s="61">
        <v>26460</v>
      </c>
      <c r="C73" s="61">
        <v>30240</v>
      </c>
      <c r="D73" s="61">
        <v>34020</v>
      </c>
      <c r="E73" s="61">
        <v>37800</v>
      </c>
      <c r="F73" s="61">
        <v>40830</v>
      </c>
      <c r="G73" s="61">
        <v>43860</v>
      </c>
      <c r="H73" s="61">
        <v>46890</v>
      </c>
      <c r="I73" s="61">
        <v>49920</v>
      </c>
    </row>
    <row r="74" spans="1:9" x14ac:dyDescent="0.25">
      <c r="A74" s="59" t="s">
        <v>403</v>
      </c>
      <c r="B74" s="61">
        <v>35280</v>
      </c>
      <c r="C74" s="61">
        <v>40320</v>
      </c>
      <c r="D74" s="61">
        <v>45360</v>
      </c>
      <c r="E74" s="61">
        <v>50400</v>
      </c>
      <c r="F74" s="61">
        <v>54440</v>
      </c>
      <c r="G74" s="61">
        <v>58480</v>
      </c>
      <c r="H74" s="61">
        <v>62520</v>
      </c>
      <c r="I74" s="61">
        <v>66560</v>
      </c>
    </row>
    <row r="75" spans="1:9" x14ac:dyDescent="0.25">
      <c r="A75" s="59" t="s">
        <v>378</v>
      </c>
      <c r="B75" s="61">
        <v>44100</v>
      </c>
      <c r="C75" s="61">
        <v>50400</v>
      </c>
      <c r="D75" s="61">
        <v>56700</v>
      </c>
      <c r="E75" s="61">
        <v>63000</v>
      </c>
      <c r="F75" s="61">
        <v>68050</v>
      </c>
      <c r="G75" s="61">
        <v>73100</v>
      </c>
      <c r="H75" s="61">
        <v>78150</v>
      </c>
      <c r="I75" s="61">
        <v>83200</v>
      </c>
    </row>
    <row r="76" spans="1:9" x14ac:dyDescent="0.25">
      <c r="A76" s="59" t="s">
        <v>328</v>
      </c>
      <c r="B76" s="61">
        <v>52920</v>
      </c>
      <c r="C76" s="61">
        <v>60480</v>
      </c>
      <c r="D76" s="61">
        <v>68040</v>
      </c>
      <c r="E76" s="61">
        <v>75600</v>
      </c>
      <c r="F76" s="61">
        <v>81660</v>
      </c>
      <c r="G76" s="61">
        <v>87720</v>
      </c>
      <c r="H76" s="61">
        <v>93780</v>
      </c>
      <c r="I76" s="61">
        <v>99840</v>
      </c>
    </row>
    <row r="77" spans="1:9" x14ac:dyDescent="0.25">
      <c r="A77" s="59" t="s">
        <v>278</v>
      </c>
      <c r="B77" s="61">
        <v>61740</v>
      </c>
      <c r="C77" s="61">
        <v>70560</v>
      </c>
      <c r="D77" s="61">
        <v>79380</v>
      </c>
      <c r="E77" s="61">
        <v>88200</v>
      </c>
      <c r="F77" s="61">
        <v>95270</v>
      </c>
      <c r="G77" s="61">
        <v>102340</v>
      </c>
      <c r="H77" s="61">
        <v>109410</v>
      </c>
      <c r="I77" s="61">
        <v>116480</v>
      </c>
    </row>
    <row r="78" spans="1:9" x14ac:dyDescent="0.25">
      <c r="A78" s="59" t="s">
        <v>228</v>
      </c>
      <c r="B78" s="61">
        <v>70560</v>
      </c>
      <c r="C78" s="61">
        <v>80640</v>
      </c>
      <c r="D78" s="61">
        <v>90720</v>
      </c>
      <c r="E78" s="61">
        <v>100800</v>
      </c>
      <c r="F78" s="61">
        <v>108880</v>
      </c>
      <c r="G78" s="61">
        <v>116960</v>
      </c>
      <c r="H78" s="61">
        <v>125040</v>
      </c>
      <c r="I78" s="61">
        <v>133120</v>
      </c>
    </row>
    <row r="79" spans="1:9" x14ac:dyDescent="0.25">
      <c r="A79" s="59" t="s">
        <v>3424</v>
      </c>
      <c r="B79" s="61">
        <v>10200</v>
      </c>
      <c r="C79" s="61">
        <v>11660</v>
      </c>
      <c r="D79" s="61">
        <v>13120</v>
      </c>
      <c r="E79" s="61">
        <v>14560</v>
      </c>
      <c r="F79" s="61">
        <v>15740</v>
      </c>
      <c r="G79" s="61">
        <v>16900</v>
      </c>
      <c r="H79" s="61">
        <v>18060</v>
      </c>
      <c r="I79" s="61">
        <v>19220</v>
      </c>
    </row>
    <row r="80" spans="1:9" x14ac:dyDescent="0.25">
      <c r="A80" s="59" t="s">
        <v>3423</v>
      </c>
      <c r="B80" s="61">
        <v>15300</v>
      </c>
      <c r="C80" s="61">
        <v>17490</v>
      </c>
      <c r="D80" s="61">
        <v>19680</v>
      </c>
      <c r="E80" s="61">
        <v>21840</v>
      </c>
      <c r="F80" s="61">
        <v>23610</v>
      </c>
      <c r="G80" s="61">
        <v>25350</v>
      </c>
      <c r="H80" s="61">
        <v>27090</v>
      </c>
      <c r="I80" s="61">
        <v>28830</v>
      </c>
    </row>
    <row r="81" spans="1:9" x14ac:dyDescent="0.25">
      <c r="A81" s="59" t="s">
        <v>3422</v>
      </c>
      <c r="B81" s="61">
        <v>20400</v>
      </c>
      <c r="C81" s="61">
        <v>23320</v>
      </c>
      <c r="D81" s="61">
        <v>26240</v>
      </c>
      <c r="E81" s="61">
        <v>29120</v>
      </c>
      <c r="F81" s="61">
        <v>31480</v>
      </c>
      <c r="G81" s="61">
        <v>33800</v>
      </c>
      <c r="H81" s="61">
        <v>36120</v>
      </c>
      <c r="I81" s="61">
        <v>38440</v>
      </c>
    </row>
    <row r="82" spans="1:9" x14ac:dyDescent="0.25">
      <c r="A82" s="59" t="s">
        <v>3421</v>
      </c>
      <c r="B82" s="61">
        <v>25500</v>
      </c>
      <c r="C82" s="61">
        <v>29150</v>
      </c>
      <c r="D82" s="61">
        <v>32800</v>
      </c>
      <c r="E82" s="61">
        <v>36400</v>
      </c>
      <c r="F82" s="61">
        <v>39350</v>
      </c>
      <c r="G82" s="61">
        <v>42250</v>
      </c>
      <c r="H82" s="61">
        <v>45150</v>
      </c>
      <c r="I82" s="61">
        <v>48050</v>
      </c>
    </row>
    <row r="83" spans="1:9" x14ac:dyDescent="0.25">
      <c r="A83" s="59" t="s">
        <v>3420</v>
      </c>
      <c r="B83" s="61">
        <v>30600</v>
      </c>
      <c r="C83" s="61">
        <v>34980</v>
      </c>
      <c r="D83" s="61">
        <v>39360</v>
      </c>
      <c r="E83" s="61">
        <v>43680</v>
      </c>
      <c r="F83" s="61">
        <v>47220</v>
      </c>
      <c r="G83" s="61">
        <v>50700</v>
      </c>
      <c r="H83" s="61">
        <v>54180</v>
      </c>
      <c r="I83" s="61">
        <v>57660</v>
      </c>
    </row>
    <row r="84" spans="1:9" x14ac:dyDescent="0.25">
      <c r="A84" s="59" t="s">
        <v>3419</v>
      </c>
      <c r="B84" s="61">
        <v>35700</v>
      </c>
      <c r="C84" s="61">
        <v>40810</v>
      </c>
      <c r="D84" s="61">
        <v>45920</v>
      </c>
      <c r="E84" s="61">
        <v>50960</v>
      </c>
      <c r="F84" s="61">
        <v>55090</v>
      </c>
      <c r="G84" s="61">
        <v>59150</v>
      </c>
      <c r="H84" s="61">
        <v>63210</v>
      </c>
      <c r="I84" s="61">
        <v>67270</v>
      </c>
    </row>
    <row r="85" spans="1:9" x14ac:dyDescent="0.25">
      <c r="A85" s="59" t="s">
        <v>3418</v>
      </c>
      <c r="B85" s="61">
        <v>40800</v>
      </c>
      <c r="C85" s="61">
        <v>46640</v>
      </c>
      <c r="D85" s="61">
        <v>52480</v>
      </c>
      <c r="E85" s="61">
        <v>58240</v>
      </c>
      <c r="F85" s="61">
        <v>62960</v>
      </c>
      <c r="G85" s="61">
        <v>67600</v>
      </c>
      <c r="H85" s="61">
        <v>72240</v>
      </c>
      <c r="I85" s="61">
        <v>76880</v>
      </c>
    </row>
    <row r="86" spans="1:9" x14ac:dyDescent="0.25">
      <c r="A86" s="59" t="s">
        <v>3417</v>
      </c>
      <c r="B86" s="61">
        <v>14560</v>
      </c>
      <c r="C86" s="61">
        <v>16640</v>
      </c>
      <c r="D86" s="61">
        <v>18720</v>
      </c>
      <c r="E86" s="61">
        <v>20800</v>
      </c>
      <c r="F86" s="61">
        <v>22480</v>
      </c>
      <c r="G86" s="61">
        <v>24140</v>
      </c>
      <c r="H86" s="61">
        <v>25800</v>
      </c>
      <c r="I86" s="61">
        <v>27460</v>
      </c>
    </row>
    <row r="87" spans="1:9" x14ac:dyDescent="0.25">
      <c r="A87" s="59" t="s">
        <v>426</v>
      </c>
      <c r="B87" s="61">
        <v>21840</v>
      </c>
      <c r="C87" s="61">
        <v>24960</v>
      </c>
      <c r="D87" s="61">
        <v>28080</v>
      </c>
      <c r="E87" s="61">
        <v>31200</v>
      </c>
      <c r="F87" s="61">
        <v>33720</v>
      </c>
      <c r="G87" s="61">
        <v>36210</v>
      </c>
      <c r="H87" s="61">
        <v>38700</v>
      </c>
      <c r="I87" s="61">
        <v>41190</v>
      </c>
    </row>
    <row r="88" spans="1:9" x14ac:dyDescent="0.25">
      <c r="A88" s="59" t="s">
        <v>401</v>
      </c>
      <c r="B88" s="61">
        <v>29120</v>
      </c>
      <c r="C88" s="61">
        <v>33280</v>
      </c>
      <c r="D88" s="61">
        <v>37440</v>
      </c>
      <c r="E88" s="61">
        <v>41600</v>
      </c>
      <c r="F88" s="61">
        <v>44960</v>
      </c>
      <c r="G88" s="61">
        <v>48280</v>
      </c>
      <c r="H88" s="61">
        <v>51600</v>
      </c>
      <c r="I88" s="61">
        <v>54920</v>
      </c>
    </row>
    <row r="89" spans="1:9" x14ac:dyDescent="0.25">
      <c r="A89" s="59" t="s">
        <v>376</v>
      </c>
      <c r="B89" s="61">
        <v>36400</v>
      </c>
      <c r="C89" s="61">
        <v>41600</v>
      </c>
      <c r="D89" s="61">
        <v>46800</v>
      </c>
      <c r="E89" s="61">
        <v>52000</v>
      </c>
      <c r="F89" s="61">
        <v>56200</v>
      </c>
      <c r="G89" s="61">
        <v>60350</v>
      </c>
      <c r="H89" s="61">
        <v>64500</v>
      </c>
      <c r="I89" s="61">
        <v>68650</v>
      </c>
    </row>
    <row r="90" spans="1:9" x14ac:dyDescent="0.25">
      <c r="A90" s="59" t="s">
        <v>326</v>
      </c>
      <c r="B90" s="61">
        <v>43680</v>
      </c>
      <c r="C90" s="61">
        <v>49920</v>
      </c>
      <c r="D90" s="61">
        <v>56160</v>
      </c>
      <c r="E90" s="61">
        <v>62400</v>
      </c>
      <c r="F90" s="61">
        <v>67440</v>
      </c>
      <c r="G90" s="61">
        <v>72420</v>
      </c>
      <c r="H90" s="61">
        <v>77400</v>
      </c>
      <c r="I90" s="61">
        <v>82380</v>
      </c>
    </row>
    <row r="91" spans="1:9" x14ac:dyDescent="0.25">
      <c r="A91" s="59" t="s">
        <v>276</v>
      </c>
      <c r="B91" s="61">
        <v>50960</v>
      </c>
      <c r="C91" s="61">
        <v>58240</v>
      </c>
      <c r="D91" s="61">
        <v>65520</v>
      </c>
      <c r="E91" s="61">
        <v>72800</v>
      </c>
      <c r="F91" s="61">
        <v>78680</v>
      </c>
      <c r="G91" s="61">
        <v>84490</v>
      </c>
      <c r="H91" s="61">
        <v>90300</v>
      </c>
      <c r="I91" s="61">
        <v>96110</v>
      </c>
    </row>
    <row r="92" spans="1:9" x14ac:dyDescent="0.25">
      <c r="A92" s="59" t="s">
        <v>226</v>
      </c>
      <c r="B92" s="61">
        <v>58240</v>
      </c>
      <c r="C92" s="61">
        <v>66560</v>
      </c>
      <c r="D92" s="61">
        <v>74880</v>
      </c>
      <c r="E92" s="61">
        <v>83200</v>
      </c>
      <c r="F92" s="61">
        <v>89920</v>
      </c>
      <c r="G92" s="61">
        <v>96560</v>
      </c>
      <c r="H92" s="61">
        <v>103200</v>
      </c>
      <c r="I92" s="61">
        <v>109840</v>
      </c>
    </row>
    <row r="93" spans="1:9" x14ac:dyDescent="0.25">
      <c r="A93" s="59" t="s">
        <v>3416</v>
      </c>
      <c r="B93" s="61">
        <v>14560</v>
      </c>
      <c r="C93" s="61">
        <v>16640</v>
      </c>
      <c r="D93" s="61">
        <v>18720</v>
      </c>
      <c r="E93" s="61">
        <v>20800</v>
      </c>
      <c r="F93" s="61">
        <v>22480</v>
      </c>
      <c r="G93" s="61">
        <v>24140</v>
      </c>
      <c r="H93" s="61">
        <v>25800</v>
      </c>
      <c r="I93" s="61">
        <v>27460</v>
      </c>
    </row>
    <row r="94" spans="1:9" x14ac:dyDescent="0.25">
      <c r="A94" s="59" t="s">
        <v>425</v>
      </c>
      <c r="B94" s="61">
        <v>21840</v>
      </c>
      <c r="C94" s="61">
        <v>24960</v>
      </c>
      <c r="D94" s="61">
        <v>28080</v>
      </c>
      <c r="E94" s="61">
        <v>31200</v>
      </c>
      <c r="F94" s="61">
        <v>33720</v>
      </c>
      <c r="G94" s="61">
        <v>36210</v>
      </c>
      <c r="H94" s="61">
        <v>38700</v>
      </c>
      <c r="I94" s="61">
        <v>41190</v>
      </c>
    </row>
    <row r="95" spans="1:9" x14ac:dyDescent="0.25">
      <c r="A95" s="59" t="s">
        <v>400</v>
      </c>
      <c r="B95" s="61">
        <v>29120</v>
      </c>
      <c r="C95" s="61">
        <v>33280</v>
      </c>
      <c r="D95" s="61">
        <v>37440</v>
      </c>
      <c r="E95" s="61">
        <v>41600</v>
      </c>
      <c r="F95" s="61">
        <v>44960</v>
      </c>
      <c r="G95" s="61">
        <v>48280</v>
      </c>
      <c r="H95" s="61">
        <v>51600</v>
      </c>
      <c r="I95" s="61">
        <v>54920</v>
      </c>
    </row>
    <row r="96" spans="1:9" x14ac:dyDescent="0.25">
      <c r="A96" s="59" t="s">
        <v>375</v>
      </c>
      <c r="B96" s="61">
        <v>36400</v>
      </c>
      <c r="C96" s="61">
        <v>41600</v>
      </c>
      <c r="D96" s="61">
        <v>46800</v>
      </c>
      <c r="E96" s="61">
        <v>52000</v>
      </c>
      <c r="F96" s="61">
        <v>56200</v>
      </c>
      <c r="G96" s="61">
        <v>60350</v>
      </c>
      <c r="H96" s="61">
        <v>64500</v>
      </c>
      <c r="I96" s="61">
        <v>68650</v>
      </c>
    </row>
    <row r="97" spans="1:9" x14ac:dyDescent="0.25">
      <c r="A97" s="59" t="s">
        <v>325</v>
      </c>
      <c r="B97" s="61">
        <v>43680</v>
      </c>
      <c r="C97" s="61">
        <v>49920</v>
      </c>
      <c r="D97" s="61">
        <v>56160</v>
      </c>
      <c r="E97" s="61">
        <v>62400</v>
      </c>
      <c r="F97" s="61">
        <v>67440</v>
      </c>
      <c r="G97" s="61">
        <v>72420</v>
      </c>
      <c r="H97" s="61">
        <v>77400</v>
      </c>
      <c r="I97" s="61">
        <v>82380</v>
      </c>
    </row>
    <row r="98" spans="1:9" x14ac:dyDescent="0.25">
      <c r="A98" s="59" t="s">
        <v>275</v>
      </c>
      <c r="B98" s="61">
        <v>50960</v>
      </c>
      <c r="C98" s="61">
        <v>58240</v>
      </c>
      <c r="D98" s="61">
        <v>65520</v>
      </c>
      <c r="E98" s="61">
        <v>72800</v>
      </c>
      <c r="F98" s="61">
        <v>78680</v>
      </c>
      <c r="G98" s="61">
        <v>84490</v>
      </c>
      <c r="H98" s="61">
        <v>90300</v>
      </c>
      <c r="I98" s="61">
        <v>96110</v>
      </c>
    </row>
    <row r="99" spans="1:9" x14ac:dyDescent="0.25">
      <c r="A99" s="59" t="s">
        <v>225</v>
      </c>
      <c r="B99" s="61">
        <v>58240</v>
      </c>
      <c r="C99" s="61">
        <v>66560</v>
      </c>
      <c r="D99" s="61">
        <v>74880</v>
      </c>
      <c r="E99" s="61">
        <v>83200</v>
      </c>
      <c r="F99" s="61">
        <v>89920</v>
      </c>
      <c r="G99" s="61">
        <v>96560</v>
      </c>
      <c r="H99" s="61">
        <v>103200</v>
      </c>
      <c r="I99" s="61">
        <v>109840</v>
      </c>
    </row>
    <row r="100" spans="1:9" x14ac:dyDescent="0.25">
      <c r="A100" s="59" t="s">
        <v>3415</v>
      </c>
      <c r="B100" s="61">
        <v>11020</v>
      </c>
      <c r="C100" s="61">
        <v>12600</v>
      </c>
      <c r="D100" s="61">
        <v>14180</v>
      </c>
      <c r="E100" s="61">
        <v>15740</v>
      </c>
      <c r="F100" s="61">
        <v>17000</v>
      </c>
      <c r="G100" s="61">
        <v>18260</v>
      </c>
      <c r="H100" s="61">
        <v>19520</v>
      </c>
      <c r="I100" s="61">
        <v>20780</v>
      </c>
    </row>
    <row r="101" spans="1:9" x14ac:dyDescent="0.25">
      <c r="A101" s="59" t="s">
        <v>424</v>
      </c>
      <c r="B101" s="61">
        <v>16530</v>
      </c>
      <c r="C101" s="61">
        <v>18900</v>
      </c>
      <c r="D101" s="61">
        <v>21270</v>
      </c>
      <c r="E101" s="61">
        <v>23610</v>
      </c>
      <c r="F101" s="61">
        <v>25500</v>
      </c>
      <c r="G101" s="61">
        <v>27390</v>
      </c>
      <c r="H101" s="61">
        <v>29280</v>
      </c>
      <c r="I101" s="61">
        <v>31170</v>
      </c>
    </row>
    <row r="102" spans="1:9" x14ac:dyDescent="0.25">
      <c r="A102" s="59" t="s">
        <v>399</v>
      </c>
      <c r="B102" s="61">
        <v>22040</v>
      </c>
      <c r="C102" s="61">
        <v>25200</v>
      </c>
      <c r="D102" s="61">
        <v>28360</v>
      </c>
      <c r="E102" s="61">
        <v>31480</v>
      </c>
      <c r="F102" s="61">
        <v>34000</v>
      </c>
      <c r="G102" s="61">
        <v>36520</v>
      </c>
      <c r="H102" s="61">
        <v>39040</v>
      </c>
      <c r="I102" s="61">
        <v>41560</v>
      </c>
    </row>
    <row r="103" spans="1:9" x14ac:dyDescent="0.25">
      <c r="A103" s="59" t="s">
        <v>374</v>
      </c>
      <c r="B103" s="61">
        <v>27550</v>
      </c>
      <c r="C103" s="61">
        <v>31500</v>
      </c>
      <c r="D103" s="61">
        <v>35450</v>
      </c>
      <c r="E103" s="61">
        <v>39350</v>
      </c>
      <c r="F103" s="61">
        <v>42500</v>
      </c>
      <c r="G103" s="61">
        <v>45650</v>
      </c>
      <c r="H103" s="61">
        <v>48800</v>
      </c>
      <c r="I103" s="61">
        <v>51950</v>
      </c>
    </row>
    <row r="104" spans="1:9" x14ac:dyDescent="0.25">
      <c r="A104" s="59" t="s">
        <v>324</v>
      </c>
      <c r="B104" s="61">
        <v>33060</v>
      </c>
      <c r="C104" s="61">
        <v>37800</v>
      </c>
      <c r="D104" s="61">
        <v>42540</v>
      </c>
      <c r="E104" s="61">
        <v>47220</v>
      </c>
      <c r="F104" s="61">
        <v>51000</v>
      </c>
      <c r="G104" s="61">
        <v>54780</v>
      </c>
      <c r="H104" s="61">
        <v>58560</v>
      </c>
      <c r="I104" s="61">
        <v>62340</v>
      </c>
    </row>
    <row r="105" spans="1:9" x14ac:dyDescent="0.25">
      <c r="A105" s="59" t="s">
        <v>274</v>
      </c>
      <c r="B105" s="61">
        <v>38570</v>
      </c>
      <c r="C105" s="61">
        <v>44100</v>
      </c>
      <c r="D105" s="61">
        <v>49630</v>
      </c>
      <c r="E105" s="61">
        <v>55090</v>
      </c>
      <c r="F105" s="61">
        <v>59500</v>
      </c>
      <c r="G105" s="61">
        <v>63910</v>
      </c>
      <c r="H105" s="61">
        <v>68320</v>
      </c>
      <c r="I105" s="61">
        <v>72730</v>
      </c>
    </row>
    <row r="106" spans="1:9" x14ac:dyDescent="0.25">
      <c r="A106" s="59" t="s">
        <v>224</v>
      </c>
      <c r="B106" s="61">
        <v>44080</v>
      </c>
      <c r="C106" s="61">
        <v>50400</v>
      </c>
      <c r="D106" s="61">
        <v>56720</v>
      </c>
      <c r="E106" s="61">
        <v>62960</v>
      </c>
      <c r="F106" s="61">
        <v>68000</v>
      </c>
      <c r="G106" s="61">
        <v>73040</v>
      </c>
      <c r="H106" s="61">
        <v>78080</v>
      </c>
      <c r="I106" s="61">
        <v>83120</v>
      </c>
    </row>
    <row r="107" spans="1:9" x14ac:dyDescent="0.25">
      <c r="A107" s="59" t="s">
        <v>3414</v>
      </c>
      <c r="B107" s="61">
        <v>17640</v>
      </c>
      <c r="C107" s="61">
        <v>20160</v>
      </c>
      <c r="D107" s="61">
        <v>22680</v>
      </c>
      <c r="E107" s="61">
        <v>25200</v>
      </c>
      <c r="F107" s="61">
        <v>27220</v>
      </c>
      <c r="G107" s="61">
        <v>29240</v>
      </c>
      <c r="H107" s="61">
        <v>31260</v>
      </c>
      <c r="I107" s="61">
        <v>33280</v>
      </c>
    </row>
    <row r="108" spans="1:9" x14ac:dyDescent="0.25">
      <c r="A108" s="59" t="s">
        <v>423</v>
      </c>
      <c r="B108" s="61">
        <v>26460</v>
      </c>
      <c r="C108" s="61">
        <v>30240</v>
      </c>
      <c r="D108" s="61">
        <v>34020</v>
      </c>
      <c r="E108" s="61">
        <v>37800</v>
      </c>
      <c r="F108" s="61">
        <v>40830</v>
      </c>
      <c r="G108" s="61">
        <v>43860</v>
      </c>
      <c r="H108" s="61">
        <v>46890</v>
      </c>
      <c r="I108" s="61">
        <v>49920</v>
      </c>
    </row>
    <row r="109" spans="1:9" x14ac:dyDescent="0.25">
      <c r="A109" s="59" t="s">
        <v>398</v>
      </c>
      <c r="B109" s="61">
        <v>35280</v>
      </c>
      <c r="C109" s="61">
        <v>40320</v>
      </c>
      <c r="D109" s="61">
        <v>45360</v>
      </c>
      <c r="E109" s="61">
        <v>50400</v>
      </c>
      <c r="F109" s="61">
        <v>54440</v>
      </c>
      <c r="G109" s="61">
        <v>58480</v>
      </c>
      <c r="H109" s="61">
        <v>62520</v>
      </c>
      <c r="I109" s="61">
        <v>66560</v>
      </c>
    </row>
    <row r="110" spans="1:9" x14ac:dyDescent="0.25">
      <c r="A110" s="59" t="s">
        <v>373</v>
      </c>
      <c r="B110" s="61">
        <v>44100</v>
      </c>
      <c r="C110" s="61">
        <v>50400</v>
      </c>
      <c r="D110" s="61">
        <v>56700</v>
      </c>
      <c r="E110" s="61">
        <v>63000</v>
      </c>
      <c r="F110" s="61">
        <v>68050</v>
      </c>
      <c r="G110" s="61">
        <v>73100</v>
      </c>
      <c r="H110" s="61">
        <v>78150</v>
      </c>
      <c r="I110" s="61">
        <v>83200</v>
      </c>
    </row>
    <row r="111" spans="1:9" x14ac:dyDescent="0.25">
      <c r="A111" s="59" t="s">
        <v>323</v>
      </c>
      <c r="B111" s="61">
        <v>52920</v>
      </c>
      <c r="C111" s="61">
        <v>60480</v>
      </c>
      <c r="D111" s="61">
        <v>68040</v>
      </c>
      <c r="E111" s="61">
        <v>75600</v>
      </c>
      <c r="F111" s="61">
        <v>81660</v>
      </c>
      <c r="G111" s="61">
        <v>87720</v>
      </c>
      <c r="H111" s="61">
        <v>93780</v>
      </c>
      <c r="I111" s="61">
        <v>99840</v>
      </c>
    </row>
    <row r="112" spans="1:9" x14ac:dyDescent="0.25">
      <c r="A112" s="59" t="s">
        <v>273</v>
      </c>
      <c r="B112" s="61">
        <v>61740</v>
      </c>
      <c r="C112" s="61">
        <v>70560</v>
      </c>
      <c r="D112" s="61">
        <v>79380</v>
      </c>
      <c r="E112" s="61">
        <v>88200</v>
      </c>
      <c r="F112" s="61">
        <v>95270</v>
      </c>
      <c r="G112" s="61">
        <v>102340</v>
      </c>
      <c r="H112" s="61">
        <v>109410</v>
      </c>
      <c r="I112" s="61">
        <v>116480</v>
      </c>
    </row>
    <row r="113" spans="1:9" x14ac:dyDescent="0.25">
      <c r="A113" s="59" t="s">
        <v>223</v>
      </c>
      <c r="B113" s="61">
        <v>70560</v>
      </c>
      <c r="C113" s="61">
        <v>80640</v>
      </c>
      <c r="D113" s="61">
        <v>90720</v>
      </c>
      <c r="E113" s="61">
        <v>100800</v>
      </c>
      <c r="F113" s="61">
        <v>108880</v>
      </c>
      <c r="G113" s="61">
        <v>116960</v>
      </c>
      <c r="H113" s="61">
        <v>125040</v>
      </c>
      <c r="I113" s="61">
        <v>133120</v>
      </c>
    </row>
    <row r="114" spans="1:9" x14ac:dyDescent="0.25">
      <c r="A114" s="59" t="s">
        <v>3413</v>
      </c>
      <c r="B114" s="61">
        <v>17640</v>
      </c>
      <c r="C114" s="61">
        <v>20160</v>
      </c>
      <c r="D114" s="61">
        <v>22680</v>
      </c>
      <c r="E114" s="61">
        <v>25200</v>
      </c>
      <c r="F114" s="61">
        <v>27220</v>
      </c>
      <c r="G114" s="61">
        <v>29240</v>
      </c>
      <c r="H114" s="61">
        <v>31260</v>
      </c>
      <c r="I114" s="61">
        <v>33280</v>
      </c>
    </row>
    <row r="115" spans="1:9" x14ac:dyDescent="0.25">
      <c r="A115" s="59" t="s">
        <v>422</v>
      </c>
      <c r="B115" s="61">
        <v>26460</v>
      </c>
      <c r="C115" s="61">
        <v>30240</v>
      </c>
      <c r="D115" s="61">
        <v>34020</v>
      </c>
      <c r="E115" s="61">
        <v>37800</v>
      </c>
      <c r="F115" s="61">
        <v>40830</v>
      </c>
      <c r="G115" s="61">
        <v>43860</v>
      </c>
      <c r="H115" s="61">
        <v>46890</v>
      </c>
      <c r="I115" s="61">
        <v>49920</v>
      </c>
    </row>
    <row r="116" spans="1:9" x14ac:dyDescent="0.25">
      <c r="A116" s="59" t="s">
        <v>397</v>
      </c>
      <c r="B116" s="61">
        <v>35280</v>
      </c>
      <c r="C116" s="61">
        <v>40320</v>
      </c>
      <c r="D116" s="61">
        <v>45360</v>
      </c>
      <c r="E116" s="61">
        <v>50400</v>
      </c>
      <c r="F116" s="61">
        <v>54440</v>
      </c>
      <c r="G116" s="61">
        <v>58480</v>
      </c>
      <c r="H116" s="61">
        <v>62520</v>
      </c>
      <c r="I116" s="61">
        <v>66560</v>
      </c>
    </row>
    <row r="117" spans="1:9" x14ac:dyDescent="0.25">
      <c r="A117" s="59" t="s">
        <v>372</v>
      </c>
      <c r="B117" s="61">
        <v>44100</v>
      </c>
      <c r="C117" s="61">
        <v>50400</v>
      </c>
      <c r="D117" s="61">
        <v>56700</v>
      </c>
      <c r="E117" s="61">
        <v>63000</v>
      </c>
      <c r="F117" s="61">
        <v>68050</v>
      </c>
      <c r="G117" s="61">
        <v>73100</v>
      </c>
      <c r="H117" s="61">
        <v>78150</v>
      </c>
      <c r="I117" s="61">
        <v>83200</v>
      </c>
    </row>
    <row r="118" spans="1:9" x14ac:dyDescent="0.25">
      <c r="A118" s="59" t="s">
        <v>322</v>
      </c>
      <c r="B118" s="61">
        <v>52920</v>
      </c>
      <c r="C118" s="61">
        <v>60480</v>
      </c>
      <c r="D118" s="61">
        <v>68040</v>
      </c>
      <c r="E118" s="61">
        <v>75600</v>
      </c>
      <c r="F118" s="61">
        <v>81660</v>
      </c>
      <c r="G118" s="61">
        <v>87720</v>
      </c>
      <c r="H118" s="61">
        <v>93780</v>
      </c>
      <c r="I118" s="61">
        <v>99840</v>
      </c>
    </row>
    <row r="119" spans="1:9" x14ac:dyDescent="0.25">
      <c r="A119" s="59" t="s">
        <v>272</v>
      </c>
      <c r="B119" s="61">
        <v>61740</v>
      </c>
      <c r="C119" s="61">
        <v>70560</v>
      </c>
      <c r="D119" s="61">
        <v>79380</v>
      </c>
      <c r="E119" s="61">
        <v>88200</v>
      </c>
      <c r="F119" s="61">
        <v>95270</v>
      </c>
      <c r="G119" s="61">
        <v>102340</v>
      </c>
      <c r="H119" s="61">
        <v>109410</v>
      </c>
      <c r="I119" s="61">
        <v>116480</v>
      </c>
    </row>
    <row r="120" spans="1:9" x14ac:dyDescent="0.25">
      <c r="A120" s="59" t="s">
        <v>222</v>
      </c>
      <c r="B120" s="61">
        <v>70560</v>
      </c>
      <c r="C120" s="61">
        <v>80640</v>
      </c>
      <c r="D120" s="61">
        <v>90720</v>
      </c>
      <c r="E120" s="61">
        <v>100800</v>
      </c>
      <c r="F120" s="61">
        <v>108880</v>
      </c>
      <c r="G120" s="61">
        <v>116960</v>
      </c>
      <c r="H120" s="61">
        <v>125040</v>
      </c>
      <c r="I120" s="61">
        <v>133120</v>
      </c>
    </row>
    <row r="121" spans="1:9" x14ac:dyDescent="0.25">
      <c r="A121" s="59" t="s">
        <v>3412</v>
      </c>
      <c r="B121" s="61">
        <v>14560</v>
      </c>
      <c r="C121" s="61">
        <v>16640</v>
      </c>
      <c r="D121" s="61">
        <v>18720</v>
      </c>
      <c r="E121" s="61">
        <v>20800</v>
      </c>
      <c r="F121" s="61">
        <v>22480</v>
      </c>
      <c r="G121" s="61">
        <v>24140</v>
      </c>
      <c r="H121" s="61">
        <v>25800</v>
      </c>
      <c r="I121" s="61">
        <v>27460</v>
      </c>
    </row>
    <row r="122" spans="1:9" x14ac:dyDescent="0.25">
      <c r="A122" s="59" t="s">
        <v>421</v>
      </c>
      <c r="B122" s="61">
        <v>21840</v>
      </c>
      <c r="C122" s="61">
        <v>24960</v>
      </c>
      <c r="D122" s="61">
        <v>28080</v>
      </c>
      <c r="E122" s="61">
        <v>31200</v>
      </c>
      <c r="F122" s="61">
        <v>33720</v>
      </c>
      <c r="G122" s="61">
        <v>36210</v>
      </c>
      <c r="H122" s="61">
        <v>38700</v>
      </c>
      <c r="I122" s="61">
        <v>41190</v>
      </c>
    </row>
    <row r="123" spans="1:9" x14ac:dyDescent="0.25">
      <c r="A123" s="59" t="s">
        <v>396</v>
      </c>
      <c r="B123" s="61">
        <v>29120</v>
      </c>
      <c r="C123" s="61">
        <v>33280</v>
      </c>
      <c r="D123" s="61">
        <v>37440</v>
      </c>
      <c r="E123" s="61">
        <v>41600</v>
      </c>
      <c r="F123" s="61">
        <v>44960</v>
      </c>
      <c r="G123" s="61">
        <v>48280</v>
      </c>
      <c r="H123" s="61">
        <v>51600</v>
      </c>
      <c r="I123" s="61">
        <v>54920</v>
      </c>
    </row>
    <row r="124" spans="1:9" x14ac:dyDescent="0.25">
      <c r="A124" s="59" t="s">
        <v>371</v>
      </c>
      <c r="B124" s="61">
        <v>36400</v>
      </c>
      <c r="C124" s="61">
        <v>41600</v>
      </c>
      <c r="D124" s="61">
        <v>46800</v>
      </c>
      <c r="E124" s="61">
        <v>52000</v>
      </c>
      <c r="F124" s="61">
        <v>56200</v>
      </c>
      <c r="G124" s="61">
        <v>60350</v>
      </c>
      <c r="H124" s="61">
        <v>64500</v>
      </c>
      <c r="I124" s="61">
        <v>68650</v>
      </c>
    </row>
    <row r="125" spans="1:9" x14ac:dyDescent="0.25">
      <c r="A125" s="59" t="s">
        <v>321</v>
      </c>
      <c r="B125" s="61">
        <v>43680</v>
      </c>
      <c r="C125" s="61">
        <v>49920</v>
      </c>
      <c r="D125" s="61">
        <v>56160</v>
      </c>
      <c r="E125" s="61">
        <v>62400</v>
      </c>
      <c r="F125" s="61">
        <v>67440</v>
      </c>
      <c r="G125" s="61">
        <v>72420</v>
      </c>
      <c r="H125" s="61">
        <v>77400</v>
      </c>
      <c r="I125" s="61">
        <v>82380</v>
      </c>
    </row>
    <row r="126" spans="1:9" x14ac:dyDescent="0.25">
      <c r="A126" s="59" t="s">
        <v>271</v>
      </c>
      <c r="B126" s="61">
        <v>50960</v>
      </c>
      <c r="C126" s="61">
        <v>58240</v>
      </c>
      <c r="D126" s="61">
        <v>65520</v>
      </c>
      <c r="E126" s="61">
        <v>72800</v>
      </c>
      <c r="F126" s="61">
        <v>78680</v>
      </c>
      <c r="G126" s="61">
        <v>84490</v>
      </c>
      <c r="H126" s="61">
        <v>90300</v>
      </c>
      <c r="I126" s="61">
        <v>96110</v>
      </c>
    </row>
    <row r="127" spans="1:9" x14ac:dyDescent="0.25">
      <c r="A127" s="59" t="s">
        <v>221</v>
      </c>
      <c r="B127" s="61">
        <v>58240</v>
      </c>
      <c r="C127" s="61">
        <v>66560</v>
      </c>
      <c r="D127" s="61">
        <v>74880</v>
      </c>
      <c r="E127" s="61">
        <v>83200</v>
      </c>
      <c r="F127" s="61">
        <v>89920</v>
      </c>
      <c r="G127" s="61">
        <v>96560</v>
      </c>
      <c r="H127" s="61">
        <v>103200</v>
      </c>
      <c r="I127" s="61">
        <v>109840</v>
      </c>
    </row>
    <row r="128" spans="1:9" x14ac:dyDescent="0.25">
      <c r="A128" s="59" t="s">
        <v>3411</v>
      </c>
      <c r="B128" s="61">
        <v>14520</v>
      </c>
      <c r="C128" s="61">
        <v>16580</v>
      </c>
      <c r="D128" s="61">
        <v>18660</v>
      </c>
      <c r="E128" s="61">
        <v>20720</v>
      </c>
      <c r="F128" s="61">
        <v>22380</v>
      </c>
      <c r="G128" s="61">
        <v>24040</v>
      </c>
      <c r="H128" s="61">
        <v>25700</v>
      </c>
      <c r="I128" s="61">
        <v>27360</v>
      </c>
    </row>
    <row r="129" spans="1:9" x14ac:dyDescent="0.25">
      <c r="A129" s="59" t="s">
        <v>3410</v>
      </c>
      <c r="B129" s="61">
        <v>21780</v>
      </c>
      <c r="C129" s="61">
        <v>24870</v>
      </c>
      <c r="D129" s="61">
        <v>27990</v>
      </c>
      <c r="E129" s="61">
        <v>31080</v>
      </c>
      <c r="F129" s="61">
        <v>33570</v>
      </c>
      <c r="G129" s="61">
        <v>36060</v>
      </c>
      <c r="H129" s="61">
        <v>38550</v>
      </c>
      <c r="I129" s="61">
        <v>41040</v>
      </c>
    </row>
    <row r="130" spans="1:9" x14ac:dyDescent="0.25">
      <c r="A130" s="59" t="s">
        <v>3409</v>
      </c>
      <c r="B130" s="61">
        <v>29040</v>
      </c>
      <c r="C130" s="61">
        <v>33160</v>
      </c>
      <c r="D130" s="61">
        <v>37320</v>
      </c>
      <c r="E130" s="61">
        <v>41440</v>
      </c>
      <c r="F130" s="61">
        <v>44760</v>
      </c>
      <c r="G130" s="61">
        <v>48080</v>
      </c>
      <c r="H130" s="61">
        <v>51400</v>
      </c>
      <c r="I130" s="61">
        <v>54720</v>
      </c>
    </row>
    <row r="131" spans="1:9" x14ac:dyDescent="0.25">
      <c r="A131" s="59" t="s">
        <v>3408</v>
      </c>
      <c r="B131" s="61">
        <v>36300</v>
      </c>
      <c r="C131" s="61">
        <v>41450</v>
      </c>
      <c r="D131" s="61">
        <v>46650</v>
      </c>
      <c r="E131" s="61">
        <v>51800</v>
      </c>
      <c r="F131" s="61">
        <v>55950</v>
      </c>
      <c r="G131" s="61">
        <v>60100</v>
      </c>
      <c r="H131" s="61">
        <v>64250</v>
      </c>
      <c r="I131" s="61">
        <v>68400</v>
      </c>
    </row>
    <row r="132" spans="1:9" x14ac:dyDescent="0.25">
      <c r="A132" s="59" t="s">
        <v>3407</v>
      </c>
      <c r="B132" s="61">
        <v>43560</v>
      </c>
      <c r="C132" s="61">
        <v>49740</v>
      </c>
      <c r="D132" s="61">
        <v>55980</v>
      </c>
      <c r="E132" s="61">
        <v>62160</v>
      </c>
      <c r="F132" s="61">
        <v>67140</v>
      </c>
      <c r="G132" s="61">
        <v>72120</v>
      </c>
      <c r="H132" s="61">
        <v>77100</v>
      </c>
      <c r="I132" s="61">
        <v>82080</v>
      </c>
    </row>
    <row r="133" spans="1:9" x14ac:dyDescent="0.25">
      <c r="A133" s="59" t="s">
        <v>3406</v>
      </c>
      <c r="B133" s="61">
        <v>50820</v>
      </c>
      <c r="C133" s="61">
        <v>58030</v>
      </c>
      <c r="D133" s="61">
        <v>65310</v>
      </c>
      <c r="E133" s="61">
        <v>72520</v>
      </c>
      <c r="F133" s="61">
        <v>78330</v>
      </c>
      <c r="G133" s="61">
        <v>84140</v>
      </c>
      <c r="H133" s="61">
        <v>89950</v>
      </c>
      <c r="I133" s="61">
        <v>95760</v>
      </c>
    </row>
    <row r="134" spans="1:9" x14ac:dyDescent="0.25">
      <c r="A134" s="59" t="s">
        <v>3405</v>
      </c>
      <c r="B134" s="61">
        <v>58080</v>
      </c>
      <c r="C134" s="61">
        <v>66320</v>
      </c>
      <c r="D134" s="61">
        <v>74640</v>
      </c>
      <c r="E134" s="61">
        <v>82880</v>
      </c>
      <c r="F134" s="61">
        <v>89520</v>
      </c>
      <c r="G134" s="61">
        <v>96160</v>
      </c>
      <c r="H134" s="61">
        <v>102800</v>
      </c>
      <c r="I134" s="61">
        <v>109440</v>
      </c>
    </row>
    <row r="135" spans="1:9" x14ac:dyDescent="0.25">
      <c r="A135" s="59" t="s">
        <v>3404</v>
      </c>
      <c r="B135" s="61">
        <v>12040</v>
      </c>
      <c r="C135" s="61">
        <v>13760</v>
      </c>
      <c r="D135" s="61">
        <v>15480</v>
      </c>
      <c r="E135" s="61">
        <v>17180</v>
      </c>
      <c r="F135" s="61">
        <v>18560</v>
      </c>
      <c r="G135" s="61">
        <v>19940</v>
      </c>
      <c r="H135" s="61">
        <v>21320</v>
      </c>
      <c r="I135" s="61">
        <v>22680</v>
      </c>
    </row>
    <row r="136" spans="1:9" x14ac:dyDescent="0.25">
      <c r="A136" s="59" t="s">
        <v>417</v>
      </c>
      <c r="B136" s="61">
        <v>18060</v>
      </c>
      <c r="C136" s="61">
        <v>20640</v>
      </c>
      <c r="D136" s="61">
        <v>23220</v>
      </c>
      <c r="E136" s="61">
        <v>25770</v>
      </c>
      <c r="F136" s="61">
        <v>27840</v>
      </c>
      <c r="G136" s="61">
        <v>29910</v>
      </c>
      <c r="H136" s="61">
        <v>31980</v>
      </c>
      <c r="I136" s="61">
        <v>34020</v>
      </c>
    </row>
    <row r="137" spans="1:9" x14ac:dyDescent="0.25">
      <c r="A137" s="59" t="s">
        <v>392</v>
      </c>
      <c r="B137" s="61">
        <v>24080</v>
      </c>
      <c r="C137" s="61">
        <v>27520</v>
      </c>
      <c r="D137" s="61">
        <v>30960</v>
      </c>
      <c r="E137" s="61">
        <v>34360</v>
      </c>
      <c r="F137" s="61">
        <v>37120</v>
      </c>
      <c r="G137" s="61">
        <v>39880</v>
      </c>
      <c r="H137" s="61">
        <v>42640</v>
      </c>
      <c r="I137" s="61">
        <v>45360</v>
      </c>
    </row>
    <row r="138" spans="1:9" x14ac:dyDescent="0.25">
      <c r="A138" s="59" t="s">
        <v>367</v>
      </c>
      <c r="B138" s="61">
        <v>30100</v>
      </c>
      <c r="C138" s="61">
        <v>34400</v>
      </c>
      <c r="D138" s="61">
        <v>38700</v>
      </c>
      <c r="E138" s="61">
        <v>42950</v>
      </c>
      <c r="F138" s="61">
        <v>46400</v>
      </c>
      <c r="G138" s="61">
        <v>49850</v>
      </c>
      <c r="H138" s="61">
        <v>53300</v>
      </c>
      <c r="I138" s="61">
        <v>56700</v>
      </c>
    </row>
    <row r="139" spans="1:9" x14ac:dyDescent="0.25">
      <c r="A139" s="59" t="s">
        <v>317</v>
      </c>
      <c r="B139" s="61">
        <v>36120</v>
      </c>
      <c r="C139" s="61">
        <v>41280</v>
      </c>
      <c r="D139" s="61">
        <v>46440</v>
      </c>
      <c r="E139" s="61">
        <v>51540</v>
      </c>
      <c r="F139" s="61">
        <v>55680</v>
      </c>
      <c r="G139" s="61">
        <v>59820</v>
      </c>
      <c r="H139" s="61">
        <v>63960</v>
      </c>
      <c r="I139" s="61">
        <v>68040</v>
      </c>
    </row>
    <row r="140" spans="1:9" x14ac:dyDescent="0.25">
      <c r="A140" s="59" t="s">
        <v>267</v>
      </c>
      <c r="B140" s="61">
        <v>42140</v>
      </c>
      <c r="C140" s="61">
        <v>48160</v>
      </c>
      <c r="D140" s="61">
        <v>54180</v>
      </c>
      <c r="E140" s="61">
        <v>60130</v>
      </c>
      <c r="F140" s="61">
        <v>64960</v>
      </c>
      <c r="G140" s="61">
        <v>69790</v>
      </c>
      <c r="H140" s="61">
        <v>74620</v>
      </c>
      <c r="I140" s="61">
        <v>79380</v>
      </c>
    </row>
    <row r="141" spans="1:9" x14ac:dyDescent="0.25">
      <c r="A141" s="59" t="s">
        <v>217</v>
      </c>
      <c r="B141" s="61">
        <v>48160</v>
      </c>
      <c r="C141" s="61">
        <v>55040</v>
      </c>
      <c r="D141" s="61">
        <v>61920</v>
      </c>
      <c r="E141" s="61">
        <v>68720</v>
      </c>
      <c r="F141" s="61">
        <v>74240</v>
      </c>
      <c r="G141" s="61">
        <v>79760</v>
      </c>
      <c r="H141" s="61">
        <v>85280</v>
      </c>
      <c r="I141" s="61">
        <v>90720</v>
      </c>
    </row>
    <row r="142" spans="1:9" x14ac:dyDescent="0.25">
      <c r="A142" s="59" t="s">
        <v>3403</v>
      </c>
      <c r="B142" s="61">
        <v>11180</v>
      </c>
      <c r="C142" s="61">
        <v>12780</v>
      </c>
      <c r="D142" s="61">
        <v>14380</v>
      </c>
      <c r="E142" s="61">
        <v>15960</v>
      </c>
      <c r="F142" s="61">
        <v>17240</v>
      </c>
      <c r="G142" s="61">
        <v>18520</v>
      </c>
      <c r="H142" s="61">
        <v>19800</v>
      </c>
      <c r="I142" s="61">
        <v>21080</v>
      </c>
    </row>
    <row r="143" spans="1:9" x14ac:dyDescent="0.25">
      <c r="A143" s="59" t="s">
        <v>416</v>
      </c>
      <c r="B143" s="61">
        <v>16770</v>
      </c>
      <c r="C143" s="61">
        <v>19170</v>
      </c>
      <c r="D143" s="61">
        <v>21570</v>
      </c>
      <c r="E143" s="61">
        <v>23940</v>
      </c>
      <c r="F143" s="61">
        <v>25860</v>
      </c>
      <c r="G143" s="61">
        <v>27780</v>
      </c>
      <c r="H143" s="61">
        <v>29700</v>
      </c>
      <c r="I143" s="61">
        <v>31620</v>
      </c>
    </row>
    <row r="144" spans="1:9" x14ac:dyDescent="0.25">
      <c r="A144" s="59" t="s">
        <v>391</v>
      </c>
      <c r="B144" s="61">
        <v>22360</v>
      </c>
      <c r="C144" s="61">
        <v>25560</v>
      </c>
      <c r="D144" s="61">
        <v>28760</v>
      </c>
      <c r="E144" s="61">
        <v>31920</v>
      </c>
      <c r="F144" s="61">
        <v>34480</v>
      </c>
      <c r="G144" s="61">
        <v>37040</v>
      </c>
      <c r="H144" s="61">
        <v>39600</v>
      </c>
      <c r="I144" s="61">
        <v>42160</v>
      </c>
    </row>
    <row r="145" spans="1:9" x14ac:dyDescent="0.25">
      <c r="A145" s="59" t="s">
        <v>366</v>
      </c>
      <c r="B145" s="61">
        <v>27950</v>
      </c>
      <c r="C145" s="61">
        <v>31950</v>
      </c>
      <c r="D145" s="61">
        <v>35950</v>
      </c>
      <c r="E145" s="61">
        <v>39900</v>
      </c>
      <c r="F145" s="61">
        <v>43100</v>
      </c>
      <c r="G145" s="61">
        <v>46300</v>
      </c>
      <c r="H145" s="61">
        <v>49500</v>
      </c>
      <c r="I145" s="61">
        <v>52700</v>
      </c>
    </row>
    <row r="146" spans="1:9" x14ac:dyDescent="0.25">
      <c r="A146" s="59" t="s">
        <v>316</v>
      </c>
      <c r="B146" s="61">
        <v>33540</v>
      </c>
      <c r="C146" s="61">
        <v>38340</v>
      </c>
      <c r="D146" s="61">
        <v>43140</v>
      </c>
      <c r="E146" s="61">
        <v>47880</v>
      </c>
      <c r="F146" s="61">
        <v>51720</v>
      </c>
      <c r="G146" s="61">
        <v>55560</v>
      </c>
      <c r="H146" s="61">
        <v>59400</v>
      </c>
      <c r="I146" s="61">
        <v>63240</v>
      </c>
    </row>
    <row r="147" spans="1:9" x14ac:dyDescent="0.25">
      <c r="A147" s="59" t="s">
        <v>266</v>
      </c>
      <c r="B147" s="61">
        <v>39130</v>
      </c>
      <c r="C147" s="61">
        <v>44730</v>
      </c>
      <c r="D147" s="61">
        <v>50330</v>
      </c>
      <c r="E147" s="61">
        <v>55860</v>
      </c>
      <c r="F147" s="61">
        <v>60340</v>
      </c>
      <c r="G147" s="61">
        <v>64820</v>
      </c>
      <c r="H147" s="61">
        <v>69300</v>
      </c>
      <c r="I147" s="61">
        <v>73780</v>
      </c>
    </row>
    <row r="148" spans="1:9" x14ac:dyDescent="0.25">
      <c r="A148" s="59" t="s">
        <v>216</v>
      </c>
      <c r="B148" s="61">
        <v>44720</v>
      </c>
      <c r="C148" s="61">
        <v>51120</v>
      </c>
      <c r="D148" s="61">
        <v>57520</v>
      </c>
      <c r="E148" s="61">
        <v>63840</v>
      </c>
      <c r="F148" s="61">
        <v>68960</v>
      </c>
      <c r="G148" s="61">
        <v>74080</v>
      </c>
      <c r="H148" s="61">
        <v>79200</v>
      </c>
      <c r="I148" s="61">
        <v>84320</v>
      </c>
    </row>
    <row r="149" spans="1:9" x14ac:dyDescent="0.25">
      <c r="A149" s="59" t="s">
        <v>3402</v>
      </c>
      <c r="B149" s="61">
        <v>10200</v>
      </c>
      <c r="C149" s="61">
        <v>11660</v>
      </c>
      <c r="D149" s="61">
        <v>13120</v>
      </c>
      <c r="E149" s="61">
        <v>14560</v>
      </c>
      <c r="F149" s="61">
        <v>15740</v>
      </c>
      <c r="G149" s="61">
        <v>16900</v>
      </c>
      <c r="H149" s="61">
        <v>18060</v>
      </c>
      <c r="I149" s="61">
        <v>19220</v>
      </c>
    </row>
    <row r="150" spans="1:9" x14ac:dyDescent="0.25">
      <c r="A150" s="59" t="s">
        <v>415</v>
      </c>
      <c r="B150" s="61">
        <v>15300</v>
      </c>
      <c r="C150" s="61">
        <v>17490</v>
      </c>
      <c r="D150" s="61">
        <v>19680</v>
      </c>
      <c r="E150" s="61">
        <v>21840</v>
      </c>
      <c r="F150" s="61">
        <v>23610</v>
      </c>
      <c r="G150" s="61">
        <v>25350</v>
      </c>
      <c r="H150" s="61">
        <v>27090</v>
      </c>
      <c r="I150" s="61">
        <v>28830</v>
      </c>
    </row>
    <row r="151" spans="1:9" x14ac:dyDescent="0.25">
      <c r="A151" s="59" t="s">
        <v>390</v>
      </c>
      <c r="B151" s="61">
        <v>20400</v>
      </c>
      <c r="C151" s="61">
        <v>23320</v>
      </c>
      <c r="D151" s="61">
        <v>26240</v>
      </c>
      <c r="E151" s="61">
        <v>29120</v>
      </c>
      <c r="F151" s="61">
        <v>31480</v>
      </c>
      <c r="G151" s="61">
        <v>33800</v>
      </c>
      <c r="H151" s="61">
        <v>36120</v>
      </c>
      <c r="I151" s="61">
        <v>38440</v>
      </c>
    </row>
    <row r="152" spans="1:9" x14ac:dyDescent="0.25">
      <c r="A152" s="59" t="s">
        <v>365</v>
      </c>
      <c r="B152" s="61">
        <v>25500</v>
      </c>
      <c r="C152" s="61">
        <v>29150</v>
      </c>
      <c r="D152" s="61">
        <v>32800</v>
      </c>
      <c r="E152" s="61">
        <v>36400</v>
      </c>
      <c r="F152" s="61">
        <v>39350</v>
      </c>
      <c r="G152" s="61">
        <v>42250</v>
      </c>
      <c r="H152" s="61">
        <v>45150</v>
      </c>
      <c r="I152" s="61">
        <v>48050</v>
      </c>
    </row>
    <row r="153" spans="1:9" x14ac:dyDescent="0.25">
      <c r="A153" s="59" t="s">
        <v>315</v>
      </c>
      <c r="B153" s="61">
        <v>30600</v>
      </c>
      <c r="C153" s="61">
        <v>34980</v>
      </c>
      <c r="D153" s="61">
        <v>39360</v>
      </c>
      <c r="E153" s="61">
        <v>43680</v>
      </c>
      <c r="F153" s="61">
        <v>47220</v>
      </c>
      <c r="G153" s="61">
        <v>50700</v>
      </c>
      <c r="H153" s="61">
        <v>54180</v>
      </c>
      <c r="I153" s="61">
        <v>57660</v>
      </c>
    </row>
    <row r="154" spans="1:9" x14ac:dyDescent="0.25">
      <c r="A154" s="59" t="s">
        <v>265</v>
      </c>
      <c r="B154" s="61">
        <v>35700</v>
      </c>
      <c r="C154" s="61">
        <v>40810</v>
      </c>
      <c r="D154" s="61">
        <v>45920</v>
      </c>
      <c r="E154" s="61">
        <v>50960</v>
      </c>
      <c r="F154" s="61">
        <v>55090</v>
      </c>
      <c r="G154" s="61">
        <v>59150</v>
      </c>
      <c r="H154" s="61">
        <v>63210</v>
      </c>
      <c r="I154" s="61">
        <v>67270</v>
      </c>
    </row>
    <row r="155" spans="1:9" x14ac:dyDescent="0.25">
      <c r="A155" s="59" t="s">
        <v>215</v>
      </c>
      <c r="B155" s="61">
        <v>40800</v>
      </c>
      <c r="C155" s="61">
        <v>46640</v>
      </c>
      <c r="D155" s="61">
        <v>52480</v>
      </c>
      <c r="E155" s="61">
        <v>58240</v>
      </c>
      <c r="F155" s="61">
        <v>62960</v>
      </c>
      <c r="G155" s="61">
        <v>67600</v>
      </c>
      <c r="H155" s="61">
        <v>72240</v>
      </c>
      <c r="I155" s="61">
        <v>76880</v>
      </c>
    </row>
    <row r="156" spans="1:9" x14ac:dyDescent="0.25">
      <c r="A156" s="59" t="s">
        <v>3401</v>
      </c>
      <c r="B156" s="61">
        <v>10640</v>
      </c>
      <c r="C156" s="61">
        <v>12160</v>
      </c>
      <c r="D156" s="61">
        <v>13680</v>
      </c>
      <c r="E156" s="61">
        <v>15200</v>
      </c>
      <c r="F156" s="61">
        <v>16420</v>
      </c>
      <c r="G156" s="61">
        <v>17640</v>
      </c>
      <c r="H156" s="61">
        <v>18860</v>
      </c>
      <c r="I156" s="61">
        <v>20080</v>
      </c>
    </row>
    <row r="157" spans="1:9" x14ac:dyDescent="0.25">
      <c r="A157" s="59" t="s">
        <v>414</v>
      </c>
      <c r="B157" s="61">
        <v>15960</v>
      </c>
      <c r="C157" s="61">
        <v>18240</v>
      </c>
      <c r="D157" s="61">
        <v>20520</v>
      </c>
      <c r="E157" s="61">
        <v>22800</v>
      </c>
      <c r="F157" s="61">
        <v>24630</v>
      </c>
      <c r="G157" s="61">
        <v>26460</v>
      </c>
      <c r="H157" s="61">
        <v>28290</v>
      </c>
      <c r="I157" s="61">
        <v>30120</v>
      </c>
    </row>
    <row r="158" spans="1:9" x14ac:dyDescent="0.25">
      <c r="A158" s="59" t="s">
        <v>389</v>
      </c>
      <c r="B158" s="61">
        <v>21280</v>
      </c>
      <c r="C158" s="61">
        <v>24320</v>
      </c>
      <c r="D158" s="61">
        <v>27360</v>
      </c>
      <c r="E158" s="61">
        <v>30400</v>
      </c>
      <c r="F158" s="61">
        <v>32840</v>
      </c>
      <c r="G158" s="61">
        <v>35280</v>
      </c>
      <c r="H158" s="61">
        <v>37720</v>
      </c>
      <c r="I158" s="61">
        <v>40160</v>
      </c>
    </row>
    <row r="159" spans="1:9" x14ac:dyDescent="0.25">
      <c r="A159" s="59" t="s">
        <v>364</v>
      </c>
      <c r="B159" s="61">
        <v>26600</v>
      </c>
      <c r="C159" s="61">
        <v>30400</v>
      </c>
      <c r="D159" s="61">
        <v>34200</v>
      </c>
      <c r="E159" s="61">
        <v>38000</v>
      </c>
      <c r="F159" s="61">
        <v>41050</v>
      </c>
      <c r="G159" s="61">
        <v>44100</v>
      </c>
      <c r="H159" s="61">
        <v>47150</v>
      </c>
      <c r="I159" s="61">
        <v>50200</v>
      </c>
    </row>
    <row r="160" spans="1:9" x14ac:dyDescent="0.25">
      <c r="A160" s="59" t="s">
        <v>314</v>
      </c>
      <c r="B160" s="61">
        <v>31920</v>
      </c>
      <c r="C160" s="61">
        <v>36480</v>
      </c>
      <c r="D160" s="61">
        <v>41040</v>
      </c>
      <c r="E160" s="61">
        <v>45600</v>
      </c>
      <c r="F160" s="61">
        <v>49260</v>
      </c>
      <c r="G160" s="61">
        <v>52920</v>
      </c>
      <c r="H160" s="61">
        <v>56580</v>
      </c>
      <c r="I160" s="61">
        <v>60240</v>
      </c>
    </row>
    <row r="161" spans="1:9" x14ac:dyDescent="0.25">
      <c r="A161" s="59" t="s">
        <v>264</v>
      </c>
      <c r="B161" s="61">
        <v>37240</v>
      </c>
      <c r="C161" s="61">
        <v>42560</v>
      </c>
      <c r="D161" s="61">
        <v>47880</v>
      </c>
      <c r="E161" s="61">
        <v>53200</v>
      </c>
      <c r="F161" s="61">
        <v>57470</v>
      </c>
      <c r="G161" s="61">
        <v>61740</v>
      </c>
      <c r="H161" s="61">
        <v>66010</v>
      </c>
      <c r="I161" s="61">
        <v>70280</v>
      </c>
    </row>
    <row r="162" spans="1:9" x14ac:dyDescent="0.25">
      <c r="A162" s="59" t="s">
        <v>214</v>
      </c>
      <c r="B162" s="61">
        <v>42560</v>
      </c>
      <c r="C162" s="61">
        <v>48640</v>
      </c>
      <c r="D162" s="61">
        <v>54720</v>
      </c>
      <c r="E162" s="61">
        <v>60800</v>
      </c>
      <c r="F162" s="61">
        <v>65680</v>
      </c>
      <c r="G162" s="61">
        <v>70560</v>
      </c>
      <c r="H162" s="61">
        <v>75440</v>
      </c>
      <c r="I162" s="61">
        <v>80320</v>
      </c>
    </row>
    <row r="347" spans="1:9" x14ac:dyDescent="0.25">
      <c r="A347" s="59"/>
      <c r="B347" s="61"/>
      <c r="C347" s="61"/>
      <c r="D347" s="61"/>
      <c r="E347" s="61"/>
      <c r="F347" s="61"/>
      <c r="G347" s="61"/>
      <c r="H347" s="60"/>
      <c r="I347" s="60"/>
    </row>
    <row r="348" spans="1:9" x14ac:dyDescent="0.25">
      <c r="A348" s="59"/>
      <c r="B348" s="61"/>
      <c r="C348" s="61"/>
      <c r="D348" s="61"/>
      <c r="E348" s="61"/>
      <c r="F348" s="61"/>
      <c r="G348" s="61"/>
      <c r="H348" s="60"/>
      <c r="I348" s="60"/>
    </row>
    <row r="349" spans="1:9" x14ac:dyDescent="0.25">
      <c r="A349" s="59"/>
    </row>
    <row r="350" spans="1:9" x14ac:dyDescent="0.25">
      <c r="A350" s="59"/>
    </row>
    <row r="351" spans="1:9" x14ac:dyDescent="0.25">
      <c r="A351" s="59"/>
    </row>
    <row r="352" spans="1:9" x14ac:dyDescent="0.25">
      <c r="A352" s="59"/>
    </row>
    <row r="353" spans="1:1" x14ac:dyDescent="0.25">
      <c r="A353" s="59"/>
    </row>
    <row r="354" spans="1:1" x14ac:dyDescent="0.25">
      <c r="A354" s="59"/>
    </row>
    <row r="355" spans="1:1" x14ac:dyDescent="0.25">
      <c r="A355" s="59"/>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D2809D534E2E4791F34A639EDE4B8D" ma:contentTypeVersion="4" ma:contentTypeDescription="Create a new document." ma:contentTypeScope="" ma:versionID="f952c9c9f8901f2d17956aa47c4ffba2">
  <xsd:schema xmlns:xsd="http://www.w3.org/2001/XMLSchema" xmlns:xs="http://www.w3.org/2001/XMLSchema" xmlns:p="http://schemas.microsoft.com/office/2006/metadata/properties" xmlns:ns1="http://schemas.microsoft.com/sharepoint/v3" targetNamespace="http://schemas.microsoft.com/office/2006/metadata/properties" ma:root="true" ma:fieldsID="bff1912dda2c34800ae3d5e8677634f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A5B7708-43A5-424D-8640-61C47F86B2DF}"/>
</file>

<file path=customXml/itemProps2.xml><?xml version="1.0" encoding="utf-8"?>
<ds:datastoreItem xmlns:ds="http://schemas.openxmlformats.org/officeDocument/2006/customXml" ds:itemID="{55F9CB89-DA18-4CA9-A760-1E43C79A26FC}"/>
</file>

<file path=customXml/itemProps3.xml><?xml version="1.0" encoding="utf-8"?>
<ds:datastoreItem xmlns:ds="http://schemas.openxmlformats.org/officeDocument/2006/customXml" ds:itemID="{4097B77C-5BBF-4F51-B107-84D87A4BF0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vt:lpstr>
      <vt:lpstr>Form</vt:lpstr>
      <vt:lpstr>Tally</vt:lpstr>
      <vt:lpstr>Sheet6</vt:lpstr>
      <vt:lpstr>GH</vt:lpstr>
      <vt:lpstr>Sheet1</vt:lpstr>
      <vt:lpstr>Rent Limit</vt:lpstr>
      <vt:lpstr>Income Limit</vt:lpstr>
      <vt:lpstr>TC Income Limits</vt:lpstr>
      <vt:lpstr>TC Rent Limits</vt:lpstr>
      <vt:lpstr>Form!Print_Area</vt:lpstr>
    </vt:vector>
  </TitlesOfParts>
  <Company>State of Maryland- DHCD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Vangchhia, John</dc:creator>
  <cp:lastModifiedBy>Vangchhia, John</cp:lastModifiedBy>
  <dcterms:created xsi:type="dcterms:W3CDTF">2019-01-08T21:50:56Z</dcterms:created>
  <dcterms:modified xsi:type="dcterms:W3CDTF">2022-03-16T15:06:41Z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0x01010012D2809D534E2E4791F34A639EDE4B8D</vt:lpwstr>
  </property>
</Properties>
</file>