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Multifamily Programs\"/>
    </mc:Choice>
  </mc:AlternateContent>
  <xr:revisionPtr revIDLastSave="0" documentId="13_ncr:1_{EC256FD8-D359-439A-997C-721A09887655}" xr6:coauthVersionLast="47" xr6:coauthVersionMax="47" xr10:uidLastSave="{00000000-0000-0000-0000-000000000000}"/>
  <bookViews>
    <workbookView xWindow="7095" yWindow="-15960" windowWidth="19470" windowHeight="14520" firstSheet="1" activeTab="1" xr2:uid="{00000000-000D-0000-FFFF-FFFF00000000}"/>
  </bookViews>
  <sheets>
    <sheet name="Other reserved funds" sheetId="2" state="hidden" r:id="rId1"/>
    <sheet name="RHW PIPELINE" sheetId="5" r:id="rId2"/>
    <sheet name="RHW CLOSED" sheetId="7" r:id="rId3"/>
  </sheets>
  <definedNames>
    <definedName name="_xlnm._FilterDatabase" localSheetId="2" hidden="1">'RHW CLOSED'!$B$1:$B$133</definedName>
    <definedName name="_xlnm._FilterDatabase" localSheetId="1" hidden="1">'RHW PIPELINE'!$B$1:$B$75</definedName>
    <definedName name="_xlnm.Print_Area" localSheetId="2">'RHW CLOSED'!$A$1:$M$130</definedName>
    <definedName name="_xlnm.Print_Area" localSheetId="1">'RHW PIPELINE'!$A$1:$M$52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7" i="7" l="1"/>
  <c r="I127" i="7"/>
  <c r="H127" i="7"/>
  <c r="G127" i="7"/>
  <c r="J69" i="5" l="1"/>
  <c r="I69" i="5" l="1"/>
  <c r="H69" i="5"/>
  <c r="G69" i="5"/>
  <c r="A130" i="7" l="1"/>
  <c r="D1" i="7"/>
  <c r="G21" i="2"/>
  <c r="I21" i="2"/>
  <c r="E21" i="2"/>
  <c r="C21" i="2"/>
  <c r="F21" i="2"/>
  <c r="J21" i="2"/>
  <c r="H21" i="2"/>
  <c r="D21" i="2"/>
  <c r="B21" i="2"/>
  <c r="A2" i="2"/>
</calcChain>
</file>

<file path=xl/sharedStrings.xml><?xml version="1.0" encoding="utf-8"?>
<sst xmlns="http://schemas.openxmlformats.org/spreadsheetml/2006/main" count="1243" uniqueCount="602">
  <si>
    <t>Total Units</t>
  </si>
  <si>
    <t>County</t>
  </si>
  <si>
    <t>Montgomery</t>
  </si>
  <si>
    <t>Prince George's</t>
  </si>
  <si>
    <t>Elderly</t>
  </si>
  <si>
    <t>Frederick</t>
  </si>
  <si>
    <t>Construction</t>
  </si>
  <si>
    <t>Howard</t>
  </si>
  <si>
    <t>MHRP</t>
  </si>
  <si>
    <t>PRHP</t>
  </si>
  <si>
    <t>Project</t>
  </si>
  <si>
    <t>Seton Village</t>
  </si>
  <si>
    <t>Parkview Towers</t>
  </si>
  <si>
    <t>Hilltop Phase II</t>
  </si>
  <si>
    <t>Baltimore</t>
  </si>
  <si>
    <t>RHP</t>
  </si>
  <si>
    <t>RHW</t>
  </si>
  <si>
    <t>Glen Manor Apartments</t>
  </si>
  <si>
    <t>Baltimore City</t>
  </si>
  <si>
    <t>St. Mary's</t>
  </si>
  <si>
    <t>Orchard Ridge Rental Phase IV</t>
  </si>
  <si>
    <t>Timothy House &amp; Gardens</t>
  </si>
  <si>
    <t>Occupancy</t>
  </si>
  <si>
    <t>Osprey Property Company</t>
  </si>
  <si>
    <t>Pikeswood Park</t>
  </si>
  <si>
    <t xml:space="preserve">Sponsor </t>
  </si>
  <si>
    <t>Rehab</t>
  </si>
  <si>
    <t>Landex Development</t>
  </si>
  <si>
    <t>New</t>
  </si>
  <si>
    <t>Shelter Development</t>
  </si>
  <si>
    <t>Park View at Colonial Landing</t>
  </si>
  <si>
    <t>Park View at Bladensburg</t>
  </si>
  <si>
    <t>Montgomery Housing Partnership</t>
  </si>
  <si>
    <t>Enterprise Housing Corporation</t>
  </si>
  <si>
    <t>Humphrey Development/HASMC</t>
  </si>
  <si>
    <t>Homes for America</t>
  </si>
  <si>
    <t>Pennrose Properties LLC</t>
  </si>
  <si>
    <t>Total Project Costs</t>
  </si>
  <si>
    <t>Home Leasing LLC</t>
  </si>
  <si>
    <t>Conifer Realty LLC</t>
  </si>
  <si>
    <t>Cecil</t>
  </si>
  <si>
    <t>EIF</t>
  </si>
  <si>
    <t>Essex House</t>
  </si>
  <si>
    <t>Community Housing Inc.</t>
  </si>
  <si>
    <t>Application Receipt Date</t>
  </si>
  <si>
    <t>BeSmart</t>
  </si>
  <si>
    <t>Wicomico</t>
  </si>
  <si>
    <t>Leonard Apartments</t>
  </si>
  <si>
    <t>Pipeline Subtotals</t>
  </si>
  <si>
    <t>Benet House</t>
  </si>
  <si>
    <t>Unity Properties</t>
  </si>
  <si>
    <t>Alcott Place</t>
  </si>
  <si>
    <t>Memorial Apartments</t>
  </si>
  <si>
    <t>Old Town Manor</t>
  </si>
  <si>
    <t>Park View at Laurel II</t>
  </si>
  <si>
    <t>Shelter Development LLC</t>
  </si>
  <si>
    <t>Assumption</t>
  </si>
  <si>
    <t>Residences at Thayer</t>
  </si>
  <si>
    <t>HOME</t>
  </si>
  <si>
    <t>The Greens at English Consul</t>
  </si>
  <si>
    <t>The Greens at Logan Field</t>
  </si>
  <si>
    <t>Carroll</t>
  </si>
  <si>
    <t>Locust House</t>
  </si>
  <si>
    <t>EmPower</t>
  </si>
  <si>
    <t>Samuel Chase Apartments</t>
  </si>
  <si>
    <t>Silver Spring Library Residences</t>
  </si>
  <si>
    <t>Spring Valley Apartments</t>
  </si>
  <si>
    <t>Richmond Hill Point</t>
  </si>
  <si>
    <t>Timbercroft Apartments</t>
  </si>
  <si>
    <t>Wishrock Investment Group LLC</t>
  </si>
  <si>
    <t>Home Partnership of Cecil Co &amp; Community Builders</t>
  </si>
  <si>
    <t>Somerset Memorial Partners LLC</t>
  </si>
  <si>
    <t>Conifer Village at Oakcrest</t>
  </si>
  <si>
    <t>3801 Schnaper Drive    Randallstown MD 21333</t>
  </si>
  <si>
    <t>4202 58th Avenue                Bladensburg MD 20710</t>
  </si>
  <si>
    <t>4120 Oak Road              Landsdowne MD 21227</t>
  </si>
  <si>
    <t>3455 Dundalk Avenue                 Dundalk MD 21222</t>
  </si>
  <si>
    <t>814 Thayer Avenue                Silver Spring MD 20901</t>
  </si>
  <si>
    <t>1031 Eastern Avenue               Essex MD 21221</t>
  </si>
  <si>
    <t>46533 Valley Court                Lexington Park MF 20653</t>
  </si>
  <si>
    <t>302 - 310 Mansion Drive     Perryville MD 21903</t>
  </si>
  <si>
    <t>800 Booth Street                                        Salisbury MD 21801</t>
  </si>
  <si>
    <t>4300 Maple Shade Drive                 Baltimore MD 21213</t>
  </si>
  <si>
    <t>333 Seton Avenue            Emmitsburg MD 21217</t>
  </si>
  <si>
    <t>7777 Maple Avenue                               Takoma Park MD 20903</t>
  </si>
  <si>
    <t>400 Millington Avenue     Baltimore MD 21223</t>
  </si>
  <si>
    <t>935 Bonifant Street                 Silver Spring MD 20910</t>
  </si>
  <si>
    <t>214 North Street                      Elkton MD 21921</t>
  </si>
  <si>
    <t>301 McMechen Street                 Baltimore MD 21217</t>
  </si>
  <si>
    <t>2011 Brooks Drive                        Capital Heights MD 20743</t>
  </si>
  <si>
    <t>Project Address</t>
  </si>
  <si>
    <t>RHW Jobs (DHCD model estimate)*</t>
  </si>
  <si>
    <t>North Street Apartments</t>
  </si>
  <si>
    <t>Harford</t>
  </si>
  <si>
    <t>Windsor Valley Apartments I&amp;II</t>
  </si>
  <si>
    <t>Windsor Valley Apts I &amp; II</t>
  </si>
  <si>
    <t>525 Meadowood Drive                Edgewood MD 21040</t>
  </si>
  <si>
    <t>7667 Maple Avenue                                Silver Spring MD 20912</t>
  </si>
  <si>
    <t>Park View at Ellicott City I</t>
  </si>
  <si>
    <t>8720 Ridge Road                           Ellicott City MD 21043</t>
  </si>
  <si>
    <t>Stavrou Associates, Inc.</t>
  </si>
  <si>
    <t>3001 Queens Chapel Road            Mount Rainier MD 20712</t>
  </si>
  <si>
    <t xml:space="preserve">* DHCD estimates jobs per development based on type of project and use of funds through a model called IMPLAN.  The most recent version of IMPLAN used different coefficients for varying construction activities which is indicated above in the jobs.  </t>
  </si>
  <si>
    <t>Benet House Apartments</t>
  </si>
  <si>
    <t>Woodlands Apts I &amp; II</t>
  </si>
  <si>
    <t>Rainier Manor II</t>
  </si>
  <si>
    <t>Hampstead Partners, Inc.</t>
  </si>
  <si>
    <t>10 North liberty Street   Cresaptown, MD 21502</t>
  </si>
  <si>
    <t>Alleghany</t>
  </si>
  <si>
    <t>Osprey Property Co., LLC/Pax-Edwards, LLC</t>
  </si>
  <si>
    <t xml:space="preserve">Fairbrooke Senior Apartments </t>
  </si>
  <si>
    <t>700 West Bel Air Avenue           Aberdeen, MD 21001</t>
  </si>
  <si>
    <t>Worcester</t>
  </si>
  <si>
    <t>Severn Development Group, LLC</t>
  </si>
  <si>
    <t>1018 Lynnhaven Drive,               Pocomoke City, MD 21851</t>
  </si>
  <si>
    <t>9010 Briarcroft Avenue          Laurel MD 20708</t>
  </si>
  <si>
    <t>Riverwatch Elkridge, LLC</t>
  </si>
  <si>
    <t>5673 Furnace Avenue                             Elkridge, MD 21075</t>
  </si>
  <si>
    <t>Familly</t>
  </si>
  <si>
    <t>Penrose Properties, LLC</t>
  </si>
  <si>
    <t>Wyman House</t>
  </si>
  <si>
    <t>123 W. 29th Street                             Baltimore, MD 21218</t>
  </si>
  <si>
    <t>Telesis Baltimore Corp.</t>
  </si>
  <si>
    <t>The Brentwood</t>
  </si>
  <si>
    <t>401 East 25th Street                             Baltimore, MD 21218</t>
  </si>
  <si>
    <t>1113, 1114, 1115 &amp; 1116 Riverhouse Drive,           Salisbury, MD 21801</t>
  </si>
  <si>
    <t>SIS Properties, LLC</t>
  </si>
  <si>
    <t>30 Locust Street                   Westminster MD 21157</t>
  </si>
  <si>
    <t>AHC Greater Baltimore</t>
  </si>
  <si>
    <t>1101 Key Parkway                           Frederick, MD 21702</t>
  </si>
  <si>
    <t>Closing Date</t>
  </si>
  <si>
    <t>Locust House Apartments</t>
  </si>
  <si>
    <t>Projects Complete</t>
  </si>
  <si>
    <t>Michaels Development Group</t>
  </si>
  <si>
    <t>Caroline</t>
  </si>
  <si>
    <t>101 Routzahn Lane              Federalsburg, MD 21632</t>
  </si>
  <si>
    <t>3503-3509 Woodland Ave             Baltimore, MD 21215</t>
  </si>
  <si>
    <t>Community Housing Partners/ French Development Co.</t>
  </si>
  <si>
    <t>Primrose Place Apartments</t>
  </si>
  <si>
    <t>820 South Caton Avenue                   Baltimore, MD 21229</t>
  </si>
  <si>
    <t>3600 W. Franklin St.                 Baltimore, MD 21229</t>
  </si>
  <si>
    <t>Omni America, LLC</t>
  </si>
  <si>
    <t>6617 Atwood St.  6               District Heights, MD 20747</t>
  </si>
  <si>
    <t>Families</t>
  </si>
  <si>
    <t>Victory Housing, Inc.</t>
  </si>
  <si>
    <t>1090 Milestone Drive                  Silver Spring, MD 20904</t>
  </si>
  <si>
    <t>Victoria Estates</t>
  </si>
  <si>
    <t>Cottages at Riverhouse Phase IV</t>
  </si>
  <si>
    <t>Windsor Gardens</t>
  </si>
  <si>
    <t>6301 Boston Street                  Baltimore, MD 21224</t>
  </si>
  <si>
    <t>Mission First Housing Development Corp.</t>
  </si>
  <si>
    <t>The Belnor</t>
  </si>
  <si>
    <t>Madera Apartments (aka Woodland Apartments I &amp; II)</t>
  </si>
  <si>
    <t>Cumberland Arms</t>
  </si>
  <si>
    <t>Tabco Towers Housing Associates (Wish Rock Group)</t>
  </si>
  <si>
    <t>305 E Joppa Road                      Baltimore, MD 21286</t>
  </si>
  <si>
    <t>Tabco Towers Apartments</t>
  </si>
  <si>
    <t>Federalsburg Square</t>
  </si>
  <si>
    <t>Woodland Springs</t>
  </si>
  <si>
    <t>Riverwatch</t>
  </si>
  <si>
    <t>Calvert</t>
  </si>
  <si>
    <t>Housing Authority of Calvert County &amp; Osprey Property Co.</t>
  </si>
  <si>
    <t>Southern Pines II</t>
  </si>
  <si>
    <t>60 Appeal Lane                  Lusby, MD 20657</t>
  </si>
  <si>
    <t>Mount Jezreel Senior Housing</t>
  </si>
  <si>
    <t>Chase House</t>
  </si>
  <si>
    <t>1027 Cathedral Street               Baltimore, MD 21201</t>
  </si>
  <si>
    <t>Green Street Housing/ Pax-Edwards</t>
  </si>
  <si>
    <t>Brookside Station</t>
  </si>
  <si>
    <t>1618 Swallow Crest Drive               Edgewood, MD 21040</t>
  </si>
  <si>
    <t>6391  Rowanberry Drive   Elkridge MD 21075</t>
  </si>
  <si>
    <t>420 University Boulevard E   Silver Spring, MD 20901</t>
  </si>
  <si>
    <t>Allendale Apartments</t>
  </si>
  <si>
    <t>CSI Support &amp; Development, Inc.</t>
  </si>
  <si>
    <t>Golden Ring Cooperative Apartments</t>
  </si>
  <si>
    <t>8620 Kelso Drive                        Essex, MD 21221</t>
  </si>
  <si>
    <t>Kent</t>
  </si>
  <si>
    <t>REBJ, Inc. &amp; Green Street Housing, LLC</t>
  </si>
  <si>
    <t>Chestertown Cove Apartments</t>
  </si>
  <si>
    <t>408 Morgnec Road                        Chestertown, MD 21620</t>
  </si>
  <si>
    <t>Rainier Manor Phase II</t>
  </si>
  <si>
    <t>Perry Point VA Hospital          Perryville, MD 21902</t>
  </si>
  <si>
    <t>New/Rehab</t>
  </si>
  <si>
    <t>H.E.L.P. Development</t>
  </si>
  <si>
    <t>Washington</t>
  </si>
  <si>
    <t>Hillside Park Apartments</t>
  </si>
  <si>
    <t>4902 Parkton Court          Baltimore, MD 21229</t>
  </si>
  <si>
    <t>Riverfront Townhomes</t>
  </si>
  <si>
    <t>220 Swale Avenue          Baltimore, MD 21225</t>
  </si>
  <si>
    <t>Parkview Manor</t>
  </si>
  <si>
    <t>5034 38th Avenue          Hyattsville, MD 20782</t>
  </si>
  <si>
    <t>Towns at Woodfields</t>
  </si>
  <si>
    <t>7301 Dogwood Road          Baltimore, MD 21244</t>
  </si>
  <si>
    <t>Anne Arundel</t>
  </si>
  <si>
    <t>Housing Commission of Anne Arundel County</t>
  </si>
  <si>
    <t>7820 Darrell Henry Court            Pasadena, MD 21122</t>
  </si>
  <si>
    <t>Pennrose Properties, LLC</t>
  </si>
  <si>
    <t>Riviera Apartments</t>
  </si>
  <si>
    <t>901 Druid Park Lake Drive          Baltimore, MD 21217</t>
  </si>
  <si>
    <t>Severn Development Company, LLC</t>
  </si>
  <si>
    <t>Elk River Manor</t>
  </si>
  <si>
    <t>301 Elk River Manor Drive            North East, MD 21901</t>
  </si>
  <si>
    <t>Bethel Gardens Apartments</t>
  </si>
  <si>
    <t>Hudson Valley Property Group</t>
  </si>
  <si>
    <t>Somerset Extension</t>
  </si>
  <si>
    <t>1400 East Monument Street             Baltimore, MD 21205</t>
  </si>
  <si>
    <t>Perry Point Village^</t>
  </si>
  <si>
    <t>The Woda Group &amp; Housing Authority of Baltimore City</t>
  </si>
  <si>
    <t>Key's Pointe - Phase 1B</t>
  </si>
  <si>
    <t>Victory Crossing</t>
  </si>
  <si>
    <t>Legislative District</t>
  </si>
  <si>
    <t>12A</t>
  </si>
  <si>
    <t>34B</t>
  </si>
  <si>
    <t>29B</t>
  </si>
  <si>
    <t>27A</t>
  </si>
  <si>
    <t>04A</t>
  </si>
  <si>
    <t>35A</t>
  </si>
  <si>
    <t>01A</t>
  </si>
  <si>
    <t>05A</t>
  </si>
  <si>
    <t>34A</t>
  </si>
  <si>
    <t>09B</t>
  </si>
  <si>
    <t>03A</t>
  </si>
  <si>
    <t>37A</t>
  </si>
  <si>
    <t>38A</t>
  </si>
  <si>
    <t>01B</t>
  </si>
  <si>
    <t>29C</t>
  </si>
  <si>
    <t>31A</t>
  </si>
  <si>
    <t xml:space="preserve">Momentum at Shady Grove Metro </t>
  </si>
  <si>
    <t xml:space="preserve"> SCG Development Parnters (Stratford Capital Group)</t>
  </si>
  <si>
    <t>16011 Redland Road Derwood, MD 20855</t>
  </si>
  <si>
    <t>St Barnabas Rd &amp; Belnor Ln Suitland, MD 20746</t>
  </si>
  <si>
    <t>633 Aisquith Street                       Baltimore, MD 21202</t>
  </si>
  <si>
    <t xml:space="preserve">Monument East       </t>
  </si>
  <si>
    <t xml:space="preserve"> The Community Builders, Inc.                       </t>
  </si>
  <si>
    <t>Homes for America, Inc.</t>
  </si>
  <si>
    <t xml:space="preserve">17340 Quaker Lane          Sandy Spring, MD 20860  </t>
  </si>
  <si>
    <t>Estimated Closing Date</t>
  </si>
  <si>
    <t>356 Henry Avenue, Hagerstown, MD 21740</t>
  </si>
  <si>
    <t>2B</t>
  </si>
  <si>
    <t>Total Closed RHW Projects</t>
  </si>
  <si>
    <t>Rental Housing Works:  Closed Projects</t>
  </si>
  <si>
    <t>Rental Housing Works:  Active Projects</t>
  </si>
  <si>
    <t>HCAAC Freetown Village Apartments</t>
  </si>
  <si>
    <t>Acq/Rehab</t>
  </si>
  <si>
    <t>Orchard Development</t>
  </si>
  <si>
    <t>Orchard Park at Ballenger Run</t>
  </si>
  <si>
    <t>Leon N. Welner &amp; Associates, Inc.</t>
  </si>
  <si>
    <t>Schumaker Place</t>
  </si>
  <si>
    <t>Sharpe Square</t>
  </si>
  <si>
    <t>Mission First Housing Development Corporation</t>
  </si>
  <si>
    <t>Somerset Multifamily-Phase 1</t>
  </si>
  <si>
    <t>500 N Central Avenue, Baltimore, MD 21202</t>
  </si>
  <si>
    <t>03B</t>
  </si>
  <si>
    <t>Ballenger Creek Pike@ Wild Plum Drive, Frederick, MD 21701</t>
  </si>
  <si>
    <t>38B</t>
  </si>
  <si>
    <t>818 S. Schumaker Drive, Salisbury, MD 21804</t>
  </si>
  <si>
    <t>3A</t>
  </si>
  <si>
    <t>Home Partnership, Inc.</t>
  </si>
  <si>
    <t>Ivy Hills Townhomes and Apartments</t>
  </si>
  <si>
    <t>100 Ohio Street, Havre de Grace, MD 21078</t>
  </si>
  <si>
    <t>J. Van Story Branch Apartments</t>
  </si>
  <si>
    <t>Community Housing Partners Corporation</t>
  </si>
  <si>
    <t>11 W. 20th Street, Baltimore, MD 21218</t>
  </si>
  <si>
    <t>Rosemont Tower</t>
  </si>
  <si>
    <t>740 Poplar Gove Street, Baltimore, MD 21216</t>
  </si>
  <si>
    <t>Michaels Development Company</t>
  </si>
  <si>
    <t>Homes on Quaker Lane (formerly Friends House)</t>
  </si>
  <si>
    <t>Park View at Taylor</t>
  </si>
  <si>
    <t>Park View at Woodlawn</t>
  </si>
  <si>
    <t>Willow Manor at Fairland</t>
  </si>
  <si>
    <t>KB Companies, Inc.</t>
  </si>
  <si>
    <t>3300 Briggs Chaney Road, Cloverly, MD 20904</t>
  </si>
  <si>
    <t>Glenarden Phase 2A</t>
  </si>
  <si>
    <t>Ox Fibre Brush Factory</t>
  </si>
  <si>
    <t>8405 Hamlin Street, Lanham, MD 20703</t>
  </si>
  <si>
    <t>Hillbrooke Tower</t>
  </si>
  <si>
    <t>515 Thayer Road, Silver Spring, MD 20910</t>
  </si>
  <si>
    <r>
      <t xml:space="preserve">Total </t>
    </r>
    <r>
      <rPr>
        <i/>
        <sz val="12"/>
        <color indexed="8"/>
        <rFont val="Arial"/>
        <family val="2"/>
      </rPr>
      <t>in process</t>
    </r>
    <r>
      <rPr>
        <sz val="12"/>
        <color indexed="8"/>
        <rFont val="Arial"/>
        <family val="2"/>
      </rPr>
      <t xml:space="preserve"> (pre-closing) RHW Projects</t>
    </r>
  </si>
  <si>
    <t>Suitland Senior</t>
  </si>
  <si>
    <t>Renaissance Row</t>
  </si>
  <si>
    <t>Unity Properties, Inc</t>
  </si>
  <si>
    <t>Bon Secours  Apartments 4</t>
  </si>
  <si>
    <t>1802-2138 W. Baltimore St &amp;1-5 Fulton St</t>
  </si>
  <si>
    <t>NHP Foundation</t>
  </si>
  <si>
    <t>Princess Anne Townhomes</t>
  </si>
  <si>
    <t>30475 Pine Knoll Drive</t>
  </si>
  <si>
    <t>525 Aisquith Apartments</t>
  </si>
  <si>
    <t xml:space="preserve">525 North Aisquith Street </t>
  </si>
  <si>
    <t>Hollander Ridge</t>
  </si>
  <si>
    <t>Pennrose, LLC</t>
  </si>
  <si>
    <t>Newtowne 20</t>
  </si>
  <si>
    <t>30A</t>
  </si>
  <si>
    <t>700 Skipjack Court</t>
  </si>
  <si>
    <t>Gateway Village Phases 1,2 and 3</t>
  </si>
  <si>
    <t>939 Gateway Street</t>
  </si>
  <si>
    <t>Salisbury</t>
  </si>
  <si>
    <t>Springford Gardens &amp; School House</t>
  </si>
  <si>
    <t>Silver Spring Artspace</t>
  </si>
  <si>
    <t>Artspace Projects Inc</t>
  </si>
  <si>
    <t>801 Sligo Avenue Silver Spring, MD 20910</t>
  </si>
  <si>
    <t xml:space="preserve">1Whitehall Cir &amp;60 Old School Rd, Elkton/Port </t>
  </si>
  <si>
    <t>35A/35A</t>
  </si>
  <si>
    <t>Enterprise Homes Inc</t>
  </si>
  <si>
    <t>2020 Featherbed Lane Baltimore, MD 21207</t>
  </si>
  <si>
    <t>Baltimore Cnty</t>
  </si>
  <si>
    <t>4102 Taylor Avenue Nottingham, MD 21236</t>
  </si>
  <si>
    <t>Pax- Edwards,LLc &amp; Buckeye Development</t>
  </si>
  <si>
    <t>820 Motter Avenue</t>
  </si>
  <si>
    <t>ReBuild Metro, Inc</t>
  </si>
  <si>
    <t>Greenmount &amp; Chase</t>
  </si>
  <si>
    <t xml:space="preserve">700 East Chase Street and 1107-1111 Greenmount </t>
  </si>
  <si>
    <t>Atlantic Pacific Communities, LLC</t>
  </si>
  <si>
    <t>The Woodlands at Reid Temple</t>
  </si>
  <si>
    <t>11600 Glenn Dale Blvd Glen Dale, MD 20769</t>
  </si>
  <si>
    <t>CSI Support &amp; Development, Inc</t>
  </si>
  <si>
    <t>Highlandtown Plaza</t>
  </si>
  <si>
    <t>155 Grundy Street</t>
  </si>
  <si>
    <t>Fairview Apartments</t>
  </si>
  <si>
    <t>Hamilton Station</t>
  </si>
  <si>
    <t>33 Hamilton Ave</t>
  </si>
  <si>
    <t>Pax Edwards, LLC</t>
  </si>
  <si>
    <t>420 Aisquith</t>
  </si>
  <si>
    <t>420 Aisquith Street</t>
  </si>
  <si>
    <t>Overlook Manor</t>
  </si>
  <si>
    <t>101 Tillman Place</t>
  </si>
  <si>
    <t>Alexander House</t>
  </si>
  <si>
    <t>7 E. Washington Street</t>
  </si>
  <si>
    <t>Hagerstown</t>
  </si>
  <si>
    <t>Enterprise Homes, Inc</t>
  </si>
  <si>
    <t>Park View at Furnace Branch</t>
  </si>
  <si>
    <t>7466 E Furnace Branch Rd</t>
  </si>
  <si>
    <t>Park View at Ellicott City II</t>
  </si>
  <si>
    <t>8700 Ridge Road</t>
  </si>
  <si>
    <t xml:space="preserve">Howard </t>
  </si>
  <si>
    <t>9B</t>
  </si>
  <si>
    <t>Park View at Snowden River</t>
  </si>
  <si>
    <t>8610 Snowden River Pkwy</t>
  </si>
  <si>
    <t>Park View at Coldspring</t>
  </si>
  <si>
    <t>4803 Tamarind Road, Baltimore, MD 21209</t>
  </si>
  <si>
    <t>Equity Plus Manager, LLC</t>
  </si>
  <si>
    <t>Acq./Rehab.</t>
  </si>
  <si>
    <t>TM Associates Development, Inc</t>
  </si>
  <si>
    <t>Brookmeadow Apts (4%)</t>
  </si>
  <si>
    <t>St. Anne's Senior Apartments</t>
  </si>
  <si>
    <t>McCormack Baron Salazar, Inc.</t>
  </si>
  <si>
    <t xml:space="preserve">Perkins Homes Phase I - PSO Transformation </t>
  </si>
  <si>
    <t>Snowden's Ridge Apartments</t>
  </si>
  <si>
    <t>Homes at Oxon Hill</t>
  </si>
  <si>
    <t>Woodside_Gardens</t>
  </si>
  <si>
    <t>Beacon Communities Services LLC</t>
  </si>
  <si>
    <t>Beacon House Square - Rental Housing</t>
  </si>
  <si>
    <t>Special Needs</t>
  </si>
  <si>
    <t>Cold Spring Lane 4%</t>
  </si>
  <si>
    <t>Parkway Overlook Apartments 4 LLC</t>
  </si>
  <si>
    <t>1313 Southern Ave, Oxen Hill MD 20745</t>
  </si>
  <si>
    <t>705 Newtowne Drive, Annapolis MD 21401</t>
  </si>
  <si>
    <t>Fairstead</t>
  </si>
  <si>
    <t>3549-3601 Old Frederick Rd, Baltimore MD 21229</t>
  </si>
  <si>
    <t>3003, 3005 Coldspring Lane, Baltimore MD 21215</t>
  </si>
  <si>
    <t>1600 N Baltimore Street, Baltimore MD 21216</t>
  </si>
  <si>
    <t>Osprey Property Company, LLC</t>
  </si>
  <si>
    <t>25100 Ridge Rd, Damascus MD 20872</t>
  </si>
  <si>
    <t>150 &amp; 160 Flatland Rd, Chestertown MD 21690</t>
  </si>
  <si>
    <t>1401 E. Pratt Street, Baltimore MD 21231</t>
  </si>
  <si>
    <t>400 E. Church Street, Frederick, MD 21701</t>
  </si>
  <si>
    <t>Hillwood Manor</t>
  </si>
  <si>
    <t>Woodland Garden II</t>
  </si>
  <si>
    <t>CHAI</t>
  </si>
  <si>
    <t>4701 Park Heights Ave Baltimore, MD 21215</t>
  </si>
  <si>
    <t>MHP,INC</t>
  </si>
  <si>
    <t>1100 Linden Avenue Takoma Park, MD 20912</t>
  </si>
  <si>
    <t>MBID of Delaware, LLC</t>
  </si>
  <si>
    <t>Willows at Salisbury</t>
  </si>
  <si>
    <t>105 Winterborn Lane</t>
  </si>
  <si>
    <t>Montgomery Housing Partnership, Inc</t>
  </si>
  <si>
    <t>425&amp;439 N Frederick</t>
  </si>
  <si>
    <t>425 &amp; 439  Frederick Ave</t>
  </si>
  <si>
    <t>Gaithersburg</t>
  </si>
  <si>
    <t>N. Montgomery Sr. Housing</t>
  </si>
  <si>
    <t>19101 Frederick Road</t>
  </si>
  <si>
    <t>Comprehensive Housing Assistance Inc</t>
  </si>
  <si>
    <t>Harry and Jeanette Weinberg Place</t>
  </si>
  <si>
    <t>2500 West Belvedere Ave</t>
  </si>
  <si>
    <t>KCG Development</t>
  </si>
  <si>
    <t>Sandy Spring Senior Village</t>
  </si>
  <si>
    <t>17810 Meeting House Rd/900 Olney Rd</t>
  </si>
  <si>
    <t>Green Street Housing</t>
  </si>
  <si>
    <t>Somerset</t>
  </si>
  <si>
    <t>Willows at Windsor Village&amp;Birchwoo</t>
  </si>
  <si>
    <t xml:space="preserve">300-352 Friendship/150 E Main </t>
  </si>
  <si>
    <t>Families/Eld</t>
  </si>
  <si>
    <t>MBID of Delaware,LLC</t>
  </si>
  <si>
    <t>Scattered Sites</t>
  </si>
  <si>
    <t>Various</t>
  </si>
  <si>
    <t>River Bend Court</t>
  </si>
  <si>
    <t>46,50,52,56,58 Lamont St./75,95,105,111 W.Oldtown</t>
  </si>
  <si>
    <t>1C</t>
  </si>
  <si>
    <t>Housing Authority of City of Cumberland</t>
  </si>
  <si>
    <t xml:space="preserve">Park Heights and Rosewood </t>
  </si>
  <si>
    <t>Knowles Manor Senior</t>
  </si>
  <si>
    <t>3910 Knowles Manor</t>
  </si>
  <si>
    <t>KM Development Partners</t>
  </si>
  <si>
    <t>2901 Toles Park Drive</t>
  </si>
  <si>
    <t>Villas at Whitehall</t>
  </si>
  <si>
    <t>100 Mcnamee Lane</t>
  </si>
  <si>
    <t>10799 Hickory Ridge Road</t>
  </si>
  <si>
    <t>Enterprise Community Development</t>
  </si>
  <si>
    <t>Henrietta Lacks Village III</t>
  </si>
  <si>
    <t>411 New Pittsburg Ave</t>
  </si>
  <si>
    <t>2105-A Harlequin Terrace</t>
  </si>
  <si>
    <t>Arlington Partnership for Affordable Hsg</t>
  </si>
  <si>
    <t>800-1214 Newtowne Drive</t>
  </si>
  <si>
    <t>Pennrose,LLC</t>
  </si>
  <si>
    <t>Hickory Ridge Rehab 2020</t>
  </si>
  <si>
    <t>8230 Schultz Road</t>
  </si>
  <si>
    <t>8230 Schultz</t>
  </si>
  <si>
    <t>Housing Initiative Partnership</t>
  </si>
  <si>
    <t>Residences at Forest Glen- 4%</t>
  </si>
  <si>
    <t>Montgomery Housing Partnership Inc</t>
  </si>
  <si>
    <t>Rosemont Gardens</t>
  </si>
  <si>
    <t>2303 Winchester Street</t>
  </si>
  <si>
    <t>Baltimore CIty</t>
  </si>
  <si>
    <t>2106 Belvedere</t>
  </si>
  <si>
    <t>Heritage Homes</t>
  </si>
  <si>
    <t>4010 Randolph Road</t>
  </si>
  <si>
    <t>Glenarden Hills Phase 3, 4%</t>
  </si>
  <si>
    <t>Hill House at Beechfield</t>
  </si>
  <si>
    <t>The Enclave</t>
  </si>
  <si>
    <t>Uplands Rental Phase IIA</t>
  </si>
  <si>
    <t>Walther Apartments</t>
  </si>
  <si>
    <t>Hazelcrest Apartments</t>
  </si>
  <si>
    <t>Queen Anne's</t>
  </si>
  <si>
    <t>AHC Inc</t>
  </si>
  <si>
    <t>KCG Development, LLC</t>
  </si>
  <si>
    <t>Concord Communities II LLC</t>
  </si>
  <si>
    <t>102 Crain Highway Glen Burnie MD 21061</t>
  </si>
  <si>
    <t>4010 Randolph Road Silver Spring MD 20902</t>
  </si>
  <si>
    <t>8405 Hamlin Street Glenarden MD 20706</t>
  </si>
  <si>
    <t>12005 Traditions Blvd Bowie MD 20702</t>
  </si>
  <si>
    <t>Bradywine MD 20613</t>
  </si>
  <si>
    <t>4625 Edmondson Ave Baltimore MD 21229</t>
  </si>
  <si>
    <t xml:space="preserve">Slippery Hill, Senior 4% </t>
  </si>
  <si>
    <t>210 Fallen Horse Circle Grasonville MD 21638</t>
  </si>
  <si>
    <t>6601 Walther Ave Baltimore MD 21206</t>
  </si>
  <si>
    <t>5717 Plainfield Ave Baltimore MD 21206</t>
  </si>
  <si>
    <t>6624 Pioneer Drive Baltimore MD 21214</t>
  </si>
  <si>
    <t>2200 Northern Parkway Baltimore MD 21214</t>
  </si>
  <si>
    <t>Tremont Place</t>
  </si>
  <si>
    <t>Westminster MD 21157</t>
  </si>
  <si>
    <t>Joseph Browne Development Associates</t>
  </si>
  <si>
    <t>Foundation Development</t>
  </si>
  <si>
    <t>Canton Overlook</t>
  </si>
  <si>
    <t>1617 Broening Highway Baltimore MD 21224</t>
  </si>
  <si>
    <t>The Rosemont</t>
  </si>
  <si>
    <t>Elk Chase</t>
  </si>
  <si>
    <t>Cherry Hill Senior (Preservation)</t>
  </si>
  <si>
    <t>Park Montgomery (Tower-4%)</t>
  </si>
  <si>
    <t>Park Heights Senior</t>
  </si>
  <si>
    <t>Telesis Baltimore Corporation</t>
  </si>
  <si>
    <t>Carson Development LLC</t>
  </si>
  <si>
    <t>901 Cherry Hill Road Baltimore MD 21225</t>
  </si>
  <si>
    <t>62 Elk Chase Drive Elkton MD 21921</t>
  </si>
  <si>
    <t>1121 Ellamont Street Baltimore MD 21216</t>
  </si>
  <si>
    <t>4710 Park Heights Ave Baltimore MD 21215</t>
  </si>
  <si>
    <t>8860 Piney Branch Rd Silver Spring MD 20901</t>
  </si>
  <si>
    <t>Patuxent Commons 4%- RHW/PRHP</t>
  </si>
  <si>
    <t>6441 Freetown Road, Columbia MD 21044</t>
  </si>
  <si>
    <t>Green Street Housing, LLC</t>
  </si>
  <si>
    <t>713-715  Sligo Avenue, Silver Spring MD 20910</t>
  </si>
  <si>
    <t>The Community Builders, Inc.</t>
  </si>
  <si>
    <t>Coel Grant Higgs Senior Center- RHW</t>
  </si>
  <si>
    <t>1700 N Gay Street, Baltimore MD 21213</t>
  </si>
  <si>
    <t>Merritt Station II - RHW</t>
  </si>
  <si>
    <t>1400 Merritt Boulevard,  Dundalk MD 21222</t>
  </si>
  <si>
    <t>HELP USA</t>
  </si>
  <si>
    <t>HELP Perry Point Veterans Village II- RHW/HOME</t>
  </si>
  <si>
    <t>64 Avenue D, Perry Point MD 21902</t>
  </si>
  <si>
    <t>New/Rehab.</t>
  </si>
  <si>
    <t>Ingerman Affordable Housing</t>
  </si>
  <si>
    <t>Birchwood at Upper Marlboro- RHW</t>
  </si>
  <si>
    <t>15402 Marlboro Pike, Upper Marlboro MD 20772</t>
  </si>
  <si>
    <t>23B</t>
  </si>
  <si>
    <t>PIRHL Developers, LLC</t>
  </si>
  <si>
    <t>Fairway Village Senior Living-RHW</t>
  </si>
  <si>
    <t>Einstein Place, White Plains MD 20695</t>
  </si>
  <si>
    <t>Charles</t>
  </si>
  <si>
    <t>Admiral's Landing 4 (Foxchase Village)- RHW</t>
  </si>
  <si>
    <t>45970  Foxchase Drive, Great Mills MD 20634</t>
  </si>
  <si>
    <t>Saint Mary's</t>
  </si>
  <si>
    <t>Crestwood Manor 4- RHW</t>
  </si>
  <si>
    <t>5614 New Design Road, Frederick MD 21703</t>
  </si>
  <si>
    <t>TM Associates, Inc</t>
  </si>
  <si>
    <t>Brittany Bay Apartments- RHW</t>
  </si>
  <si>
    <t>21390 Brittany Bay Drive, Rock Hall MD 21661</t>
  </si>
  <si>
    <t>Concord Communities LLC</t>
  </si>
  <si>
    <t>2434 Greenmount Avenue (Greenmount Phase 1)- RHW</t>
  </si>
  <si>
    <t>2434 Greenmount Avenue, Baltimore MD 21218</t>
  </si>
  <si>
    <t>Taft-Mills Group</t>
  </si>
  <si>
    <t>The Junction</t>
  </si>
  <si>
    <t>511 W. South Street Frederick MD 21701</t>
  </si>
  <si>
    <t>Conifer at North Odenton 4%</t>
  </si>
  <si>
    <t xml:space="preserve">Esplanade Apartments </t>
  </si>
  <si>
    <t xml:space="preserve">Sligo Apartments 4% </t>
  </si>
  <si>
    <t>Roizman Development, Inc.</t>
  </si>
  <si>
    <t>Temple Garden Apartments</t>
  </si>
  <si>
    <t>1566-1580 Annapolis Road, Odenton MD 21113</t>
  </si>
  <si>
    <t>2525 Eutaw Place, Baltimore MD 21217</t>
  </si>
  <si>
    <t>2601 Madison Avenue, Baltimore MD 21217</t>
  </si>
  <si>
    <t>Volunter of American Chesapeake &amp; Carolinas</t>
  </si>
  <si>
    <t>The Residences at Irvington Woods</t>
  </si>
  <si>
    <t>4106 Poller Street, Baltimore, MD 21229</t>
  </si>
  <si>
    <t>Atlantic Pacific Communities</t>
  </si>
  <si>
    <t>Addison Park</t>
  </si>
  <si>
    <t>216 Yolanda Avenue, Capital Heights, MD 20743</t>
  </si>
  <si>
    <t>Osprey Property Company II</t>
  </si>
  <si>
    <t>Eagle Park Vistas 4%</t>
  </si>
  <si>
    <t>Rockenbach Road, Hanover, MD 20794</t>
  </si>
  <si>
    <t>6500 Central Avenue</t>
  </si>
  <si>
    <t>6500 Central Avenue, Seat Pleasant, MD 20743</t>
  </si>
  <si>
    <t>SBY Market Center 2022 4%</t>
  </si>
  <si>
    <t>401 W. Main Street Salisbury, MD 21801</t>
  </si>
  <si>
    <t>Bay Forest</t>
  </si>
  <si>
    <t>Foxwell Memorial Apartments II</t>
  </si>
  <si>
    <t>3700 Greensoring Avenue, MD 21211</t>
  </si>
  <si>
    <t>Rehab.</t>
  </si>
  <si>
    <t>Clare Court II - 4%</t>
  </si>
  <si>
    <t>3725 Ellerslie Avenue, Baltimore MD 21218</t>
  </si>
  <si>
    <t>New/Acq./Rehab.</t>
  </si>
  <si>
    <t>Vitus Group</t>
  </si>
  <si>
    <t xml:space="preserve">Forward Housing </t>
  </si>
  <si>
    <t>Wakefield Terrace Apartments</t>
  </si>
  <si>
    <t>2000 Amber Leaf Place, Saint Charles, ND 20602</t>
  </si>
  <si>
    <t>Charles Landing Apartments</t>
  </si>
  <si>
    <t>41 Jameson Court, Indian Head, MD 20640</t>
  </si>
  <si>
    <t>Hamlet Woods</t>
  </si>
  <si>
    <t>57th Avenue, Bladensburg, MD 20710</t>
  </si>
  <si>
    <t>Laurel Grove Acres I</t>
  </si>
  <si>
    <t>3460 Laurel Grove Road, Federalsburg MD, 21632</t>
  </si>
  <si>
    <t>37B</t>
  </si>
  <si>
    <t>Great Mills Court &amp; Joe Baker Village</t>
  </si>
  <si>
    <t>45990 Great Mills Court, Lexington Park, MD 20653</t>
  </si>
  <si>
    <t>Riverside Homes and Mitchell Landing Apartments</t>
  </si>
  <si>
    <t>519 Alabama Avenue, Salisbury, MD 21801</t>
  </si>
  <si>
    <t>The McMechen - Building A (4%)</t>
  </si>
  <si>
    <t>1500 Eutaw Place, Baltimore, MD 21217</t>
  </si>
  <si>
    <t>SCG Development Partners, LLC.1250,000</t>
  </si>
  <si>
    <t>Northern Village Apartments 1 - Pioneer</t>
  </si>
  <si>
    <t>Northern Village Apartments 2 - Pentland</t>
  </si>
  <si>
    <t>Amber Commons</t>
  </si>
  <si>
    <t>MRK Partners</t>
  </si>
  <si>
    <t>2A</t>
  </si>
  <si>
    <t>Guardian House</t>
  </si>
  <si>
    <t>Landmark Partners</t>
  </si>
  <si>
    <t>23 South Gay Street</t>
  </si>
  <si>
    <t>12036 Village Mill Drive</t>
  </si>
  <si>
    <t>7 Prism Place Gaithersburg MD 20877</t>
  </si>
  <si>
    <t>Greenside Apartments</t>
  </si>
  <si>
    <t>800 Dartmouth Road Baltimore MD 21212</t>
  </si>
  <si>
    <t xml:space="preserve">Arbor Oaks Apartments </t>
  </si>
  <si>
    <t>1401 E. Pratt Str, Baltimore MD 21231</t>
  </si>
  <si>
    <t>Washington Gardens Apartments &amp; Townhomes</t>
  </si>
  <si>
    <t>Emersonian</t>
  </si>
  <si>
    <t>Laurens and Carey House</t>
  </si>
  <si>
    <t>Nebel Street Apartments 4%</t>
  </si>
  <si>
    <t>1910 University Senior Apartments</t>
  </si>
  <si>
    <t>Little Patuxent</t>
  </si>
  <si>
    <t>Hamilton Arizona</t>
  </si>
  <si>
    <t>The Hearn Renaissance</t>
  </si>
  <si>
    <t>Belvedere Place</t>
  </si>
  <si>
    <t xml:space="preserve">Sunset Hargraves Apartments </t>
  </si>
  <si>
    <t xml:space="preserve">Kitteridge Apartments </t>
  </si>
  <si>
    <t>Admiral 4% Family</t>
  </si>
  <si>
    <t>Admiral 4% Senior</t>
  </si>
  <si>
    <t>Waverly Winds 4%</t>
  </si>
  <si>
    <t xml:space="preserve">Perkins Homes Phase IIB - PSO Transformation </t>
  </si>
  <si>
    <t>02B</t>
  </si>
  <si>
    <t>Dorchester</t>
  </si>
  <si>
    <t>Baltimore Affordable Housing Dev (BAHD/HABC)</t>
  </si>
  <si>
    <t>1000 Security Road Hagerstown MD 21742</t>
  </si>
  <si>
    <t xml:space="preserve">Preservation of Affordable Housing, Inc. </t>
  </si>
  <si>
    <t xml:space="preserve">Montgomery Housing Partnership, Inc. </t>
  </si>
  <si>
    <t>1074 Rt. 3 South</t>
  </si>
  <si>
    <t xml:space="preserve">505-509 Race Street, Cambridge MD 21613 </t>
  </si>
  <si>
    <t>301 West Belvedere Ave, Baltimore MD 21215</t>
  </si>
  <si>
    <t>Belvedere Place/Winn LLC</t>
  </si>
  <si>
    <t>502 Sunset Boulevard and 1005 Hargraves Court. Ridgely and Federalsburg MD 21660/21632</t>
  </si>
  <si>
    <t xml:space="preserve">TM Associates Development, Inc. </t>
  </si>
  <si>
    <t>101 Kitteridge Court, 200 Christian Drive, 300 Seymour Drive, 400 Hashold Place, Greensboro MD 21639</t>
  </si>
  <si>
    <t>236 Admiral Drive, Annapolis MD 21401</t>
  </si>
  <si>
    <t xml:space="preserve">Millington Senior Village </t>
  </si>
  <si>
    <t>172 Sassafras Street, Millington MD 21651</t>
  </si>
  <si>
    <t xml:space="preserve">Home Partnership of Cecil County, Inc. </t>
  </si>
  <si>
    <t>Enterprise Community Development, Inc</t>
  </si>
  <si>
    <t>5501 Cedar Lane, Columbia MD 21044</t>
  </si>
  <si>
    <t>1330 Laurens Street; 1431 N. Carey St, Baltimore MD 21217</t>
  </si>
  <si>
    <t xml:space="preserve">NHP Foundation </t>
  </si>
  <si>
    <t xml:space="preserve">Junica Properties </t>
  </si>
  <si>
    <t>5107 Hamilton Avenue, Baltimore MD 21206</t>
  </si>
  <si>
    <t>2502 Eutaw Place, Baltimore MD 21217</t>
  </si>
  <si>
    <t>Information as of December 31, 2022</t>
  </si>
  <si>
    <t>The east side of the corner of Old Georgetown Road and Nebel Street (with a small parcel on the west side), North Bethesda MD 20852</t>
  </si>
  <si>
    <t>1910 University Boulevard, Wheaton MD 20902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</si>
</sst>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  <numFmt numFmtId="166" formatCode="&quot;$&quot;#,##0;[Red]&quot;$&quot;#,##0"/>
    <numFmt numFmtId="167" formatCode="#,##0;[Red]#,##0"/>
    <numFmt numFmtId="168" formatCode="[$-409]mmm\-yy;@"/>
    <numFmt numFmtId="169" formatCode="_(* #,##0_);_(* \(#,##0\);_(* &quot;-&quot;??_);_(@_)"/>
    <numFmt numFmtId="170" formatCode="&quot;$&quot;#,##0.00;\(&quot;$&quot;#,##0.00\)"/>
    <numFmt numFmtId="171" formatCode="[$-409]d\-mmm\-yy;@"/>
    <numFmt numFmtId="172" formatCode="[$-409]dd\-mmm\-yy;@"/>
    <numFmt numFmtId="173" formatCode="dd\-mmm\-yy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</font>
    <font>
      <i/>
      <sz val="11"/>
      <color indexed="3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name val="Calibri"/>
      <family val="2"/>
    </font>
    <font>
      <strike/>
      <sz val="11"/>
      <color indexed="8"/>
      <name val="Calibri"/>
      <family val="2"/>
    </font>
    <font>
      <i/>
      <strike/>
      <sz val="11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strike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0" fontId="24" fillId="0" borderId="0"/>
    <xf numFmtId="0" fontId="25" fillId="0" borderId="0"/>
  </cellStyleXfs>
  <cellXfs count="1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/>
    <xf numFmtId="164" fontId="0" fillId="0" borderId="0" xfId="0" applyNumberFormat="1"/>
    <xf numFmtId="0" fontId="0" fillId="0" borderId="1" xfId="0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0" fillId="0" borderId="1" xfId="0" applyNumberFormat="1" applyBorder="1"/>
    <xf numFmtId="0" fontId="9" fillId="0" borderId="1" xfId="0" applyFont="1" applyBorder="1"/>
    <xf numFmtId="164" fontId="7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10" fillId="0" borderId="1" xfId="0" applyFont="1" applyBorder="1"/>
    <xf numFmtId="164" fontId="8" fillId="0" borderId="1" xfId="0" applyNumberFormat="1" applyFont="1" applyBorder="1" applyAlignment="1">
      <alignment horizontal="center"/>
    </xf>
    <xf numFmtId="164" fontId="11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164" fontId="13" fillId="0" borderId="1" xfId="0" applyNumberFormat="1" applyFont="1" applyBorder="1"/>
    <xf numFmtId="164" fontId="9" fillId="0" borderId="1" xfId="0" applyNumberFormat="1" applyFont="1" applyBorder="1"/>
    <xf numFmtId="164" fontId="14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0" fontId="1" fillId="0" borderId="1" xfId="0" applyFont="1" applyBorder="1"/>
    <xf numFmtId="164" fontId="16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1" fillId="2" borderId="1" xfId="0" applyNumberFormat="1" applyFont="1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165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5" borderId="1" xfId="0" applyFont="1" applyFill="1" applyBorder="1"/>
    <xf numFmtId="0" fontId="19" fillId="5" borderId="1" xfId="0" applyFont="1" applyFill="1" applyBorder="1" applyAlignment="1">
      <alignment wrapText="1"/>
    </xf>
    <xf numFmtId="0" fontId="19" fillId="5" borderId="1" xfId="0" applyFont="1" applyFill="1" applyBorder="1" applyAlignment="1">
      <alignment horizontal="center"/>
    </xf>
    <xf numFmtId="165" fontId="19" fillId="5" borderId="1" xfId="0" applyNumberFormat="1" applyFont="1" applyFill="1" applyBorder="1" applyAlignment="1">
      <alignment horizontal="center" wrapText="1"/>
    </xf>
    <xf numFmtId="0" fontId="19" fillId="5" borderId="1" xfId="0" quotePrefix="1" applyFont="1" applyFill="1" applyBorder="1" applyAlignment="1">
      <alignment horizontal="center"/>
    </xf>
    <xf numFmtId="164" fontId="19" fillId="5" borderId="2" xfId="0" quotePrefix="1" applyNumberFormat="1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9" fillId="5" borderId="2" xfId="0" applyFont="1" applyFill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5" fontId="20" fillId="0" borderId="1" xfId="1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0" xfId="0" applyFont="1"/>
    <xf numFmtId="0" fontId="21" fillId="4" borderId="2" xfId="0" applyFont="1" applyFill="1" applyBorder="1"/>
    <xf numFmtId="0" fontId="21" fillId="4" borderId="4" xfId="0" applyFont="1" applyFill="1" applyBorder="1"/>
    <xf numFmtId="0" fontId="21" fillId="4" borderId="4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horizontal="center"/>
    </xf>
    <xf numFmtId="0" fontId="21" fillId="0" borderId="0" xfId="0" applyFont="1"/>
    <xf numFmtId="165" fontId="18" fillId="0" borderId="0" xfId="0" applyNumberFormat="1" applyFont="1"/>
    <xf numFmtId="168" fontId="20" fillId="0" borderId="1" xfId="0" applyNumberFormat="1" applyFont="1" applyBorder="1" applyAlignment="1">
      <alignment horizontal="center" wrapText="1"/>
    </xf>
    <xf numFmtId="164" fontId="21" fillId="4" borderId="2" xfId="0" applyNumberFormat="1" applyFont="1" applyFill="1" applyBorder="1" applyAlignment="1">
      <alignment horizontal="center"/>
    </xf>
    <xf numFmtId="169" fontId="21" fillId="4" borderId="2" xfId="4" applyNumberFormat="1" applyFont="1" applyFill="1" applyBorder="1" applyAlignment="1">
      <alignment horizontal="center"/>
    </xf>
    <xf numFmtId="0" fontId="21" fillId="0" borderId="1" xfId="7" applyFont="1" applyBorder="1" applyAlignment="1">
      <alignment wrapText="1"/>
    </xf>
    <xf numFmtId="0" fontId="21" fillId="4" borderId="3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/>
    </xf>
    <xf numFmtId="165" fontId="20" fillId="0" borderId="0" xfId="0" applyNumberFormat="1" applyFont="1"/>
    <xf numFmtId="165" fontId="19" fillId="5" borderId="1" xfId="0" applyNumberFormat="1" applyFont="1" applyFill="1" applyBorder="1" applyAlignment="1">
      <alignment wrapText="1"/>
    </xf>
    <xf numFmtId="171" fontId="20" fillId="0" borderId="1" xfId="0" applyNumberFormat="1" applyFont="1" applyBorder="1"/>
    <xf numFmtId="165" fontId="21" fillId="4" borderId="4" xfId="0" applyNumberFormat="1" applyFont="1" applyFill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171" fontId="18" fillId="0" borderId="1" xfId="0" applyNumberFormat="1" applyFont="1" applyBorder="1"/>
    <xf numFmtId="168" fontId="18" fillId="0" borderId="1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0" fontId="21" fillId="0" borderId="1" xfId="7" applyFont="1" applyBorder="1" applyAlignment="1">
      <alignment horizontal="center" wrapText="1"/>
    </xf>
    <xf numFmtId="171" fontId="21" fillId="0" borderId="1" xfId="7" applyNumberFormat="1" applyFont="1" applyBorder="1" applyAlignment="1">
      <alignment wrapText="1"/>
    </xf>
    <xf numFmtId="170" fontId="21" fillId="0" borderId="1" xfId="7" applyNumberFormat="1" applyFont="1" applyBorder="1" applyAlignment="1">
      <alignment horizontal="right" wrapText="1"/>
    </xf>
    <xf numFmtId="0" fontId="18" fillId="0" borderId="6" xfId="0" applyFont="1" applyBorder="1" applyAlignment="1">
      <alignment wrapText="1"/>
    </xf>
    <xf numFmtId="172" fontId="21" fillId="0" borderId="1" xfId="7" applyNumberFormat="1" applyFont="1" applyBorder="1" applyAlignment="1">
      <alignment wrapText="1"/>
    </xf>
    <xf numFmtId="3" fontId="18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14" fontId="20" fillId="0" borderId="0" xfId="0" applyNumberFormat="1" applyFont="1"/>
    <xf numFmtId="14" fontId="21" fillId="0" borderId="1" xfId="7" applyNumberFormat="1" applyFont="1" applyBorder="1" applyAlignment="1">
      <alignment wrapText="1"/>
    </xf>
    <xf numFmtId="14" fontId="18" fillId="0" borderId="1" xfId="0" applyNumberFormat="1" applyFont="1" applyBorder="1"/>
    <xf numFmtId="0" fontId="17" fillId="0" borderId="0" xfId="0" applyFont="1" applyAlignment="1">
      <alignment vertical="center"/>
    </xf>
    <xf numFmtId="166" fontId="18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5" fontId="19" fillId="5" borderId="1" xfId="0" applyNumberFormat="1" applyFont="1" applyFill="1" applyBorder="1" applyAlignment="1">
      <alignment horizontal="center"/>
    </xf>
    <xf numFmtId="166" fontId="19" fillId="5" borderId="1" xfId="0" quotePrefix="1" applyNumberFormat="1" applyFont="1" applyFill="1" applyBorder="1" applyAlignment="1">
      <alignment horizontal="center"/>
    </xf>
    <xf numFmtId="166" fontId="19" fillId="5" borderId="1" xfId="0" quotePrefix="1" applyNumberFormat="1" applyFont="1" applyFill="1" applyBorder="1" applyAlignment="1">
      <alignment horizontal="center" wrapText="1"/>
    </xf>
    <xf numFmtId="167" fontId="19" fillId="5" borderId="1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 wrapText="1"/>
    </xf>
    <xf numFmtId="166" fontId="19" fillId="0" borderId="0" xfId="0" quotePrefix="1" applyNumberFormat="1" applyFont="1" applyAlignment="1">
      <alignment horizontal="center" wrapText="1"/>
    </xf>
    <xf numFmtId="167" fontId="19" fillId="0" borderId="0" xfId="0" applyNumberFormat="1" applyFont="1" applyAlignment="1">
      <alignment horizontal="center" wrapText="1"/>
    </xf>
    <xf numFmtId="14" fontId="18" fillId="0" borderId="1" xfId="0" applyNumberFormat="1" applyFont="1" applyBorder="1" applyAlignment="1">
      <alignment horizontal="center"/>
    </xf>
    <xf numFmtId="0" fontId="18" fillId="6" borderId="0" xfId="0" applyFont="1" applyFill="1"/>
    <xf numFmtId="0" fontId="21" fillId="0" borderId="1" xfId="0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168" fontId="21" fillId="0" borderId="1" xfId="0" applyNumberFormat="1" applyFont="1" applyBorder="1" applyAlignment="1">
      <alignment horizontal="center" wrapText="1"/>
    </xf>
    <xf numFmtId="166" fontId="21" fillId="0" borderId="1" xfId="1" applyNumberFormat="1" applyFont="1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167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/>
    <xf numFmtId="168" fontId="21" fillId="0" borderId="1" xfId="0" quotePrefix="1" applyNumberFormat="1" applyFont="1" applyBorder="1" applyAlignment="1">
      <alignment horizontal="center"/>
    </xf>
    <xf numFmtId="0" fontId="21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horizontal="center"/>
    </xf>
    <xf numFmtId="14" fontId="21" fillId="6" borderId="1" xfId="0" applyNumberFormat="1" applyFont="1" applyFill="1" applyBorder="1" applyAlignment="1">
      <alignment horizontal="center"/>
    </xf>
    <xf numFmtId="168" fontId="21" fillId="6" borderId="1" xfId="0" applyNumberFormat="1" applyFont="1" applyFill="1" applyBorder="1" applyAlignment="1">
      <alignment horizontal="center" wrapText="1"/>
    </xf>
    <xf numFmtId="166" fontId="21" fillId="6" borderId="1" xfId="1" applyNumberFormat="1" applyFont="1" applyFill="1" applyBorder="1" applyAlignment="1">
      <alignment horizontal="center"/>
    </xf>
    <xf numFmtId="166" fontId="21" fillId="6" borderId="1" xfId="0" applyNumberFormat="1" applyFont="1" applyFill="1" applyBorder="1" applyAlignment="1">
      <alignment horizontal="center"/>
    </xf>
    <xf numFmtId="167" fontId="21" fillId="6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166" fontId="21" fillId="0" borderId="1" xfId="1" applyNumberFormat="1" applyFont="1" applyFill="1" applyBorder="1" applyAlignment="1">
      <alignment horizontal="center"/>
    </xf>
    <xf numFmtId="168" fontId="21" fillId="0" borderId="1" xfId="0" applyNumberFormat="1" applyFont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5" fontId="20" fillId="0" borderId="1" xfId="1" applyNumberFormat="1" applyFont="1" applyBorder="1" applyAlignment="1">
      <alignment horizontal="center"/>
    </xf>
    <xf numFmtId="0" fontId="20" fillId="0" borderId="1" xfId="0" applyFont="1" applyBorder="1"/>
    <xf numFmtId="168" fontId="18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/>
    </xf>
    <xf numFmtId="167" fontId="20" fillId="0" borderId="1" xfId="0" applyNumberFormat="1" applyFont="1" applyBorder="1" applyAlignment="1">
      <alignment horizontal="center"/>
    </xf>
    <xf numFmtId="5" fontId="21" fillId="0" borderId="1" xfId="1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68" fontId="26" fillId="0" borderId="1" xfId="0" applyNumberFormat="1" applyFont="1" applyBorder="1" applyAlignment="1">
      <alignment horizontal="center" vertical="center"/>
    </xf>
    <xf numFmtId="5" fontId="21" fillId="0" borderId="1" xfId="1" applyNumberFormat="1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164" fontId="18" fillId="0" borderId="1" xfId="0" applyNumberFormat="1" applyFont="1" applyBorder="1" applyAlignment="1">
      <alignment horizontal="center"/>
    </xf>
    <xf numFmtId="0" fontId="27" fillId="0" borderId="0" xfId="0" applyFont="1"/>
    <xf numFmtId="0" fontId="21" fillId="0" borderId="1" xfId="5" applyFont="1" applyBorder="1"/>
    <xf numFmtId="0" fontId="21" fillId="0" borderId="1" xfId="5" applyFont="1" applyBorder="1" applyAlignment="1">
      <alignment wrapText="1"/>
    </xf>
    <xf numFmtId="5" fontId="21" fillId="6" borderId="1" xfId="1" applyNumberFormat="1" applyFont="1" applyFill="1" applyBorder="1" applyAlignment="1">
      <alignment horizontal="center"/>
    </xf>
    <xf numFmtId="164" fontId="21" fillId="6" borderId="1" xfId="0" applyNumberFormat="1" applyFont="1" applyFill="1" applyBorder="1" applyAlignment="1">
      <alignment horizontal="center"/>
    </xf>
    <xf numFmtId="1" fontId="21" fillId="6" borderId="1" xfId="0" applyNumberFormat="1" applyFont="1" applyFill="1" applyBorder="1" applyAlignment="1">
      <alignment horizontal="center"/>
    </xf>
    <xf numFmtId="3" fontId="21" fillId="6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165" fontId="17" fillId="4" borderId="4" xfId="0" applyNumberFormat="1" applyFont="1" applyFill="1" applyBorder="1" applyAlignment="1">
      <alignment horizontal="center"/>
    </xf>
    <xf numFmtId="166" fontId="21" fillId="4" borderId="1" xfId="0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/>
    </xf>
    <xf numFmtId="14" fontId="18" fillId="0" borderId="0" xfId="0" applyNumberFormat="1" applyFont="1"/>
    <xf numFmtId="166" fontId="18" fillId="0" borderId="0" xfId="0" applyNumberFormat="1" applyFont="1"/>
    <xf numFmtId="167" fontId="18" fillId="0" borderId="0" xfId="0" applyNumberFormat="1" applyFont="1"/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8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6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73" fontId="25" fillId="0" borderId="7" xfId="7" applyNumberFormat="1" applyBorder="1" applyAlignment="1">
      <alignment horizontal="right" wrapText="1"/>
    </xf>
    <xf numFmtId="173" fontId="21" fillId="0" borderId="1" xfId="7" applyNumberFormat="1" applyFont="1" applyBorder="1" applyAlignment="1">
      <alignment horizontal="right" wrapText="1"/>
    </xf>
    <xf numFmtId="5" fontId="20" fillId="0" borderId="1" xfId="0" applyNumberFormat="1" applyFont="1" applyBorder="1" applyAlignment="1">
      <alignment horizontal="center"/>
    </xf>
    <xf numFmtId="5" fontId="18" fillId="0" borderId="1" xfId="0" applyNumberFormat="1" applyFont="1" applyBorder="1" applyAlignment="1">
      <alignment horizontal="center"/>
    </xf>
    <xf numFmtId="5" fontId="21" fillId="0" borderId="1" xfId="7" applyNumberFormat="1" applyFont="1" applyBorder="1" applyAlignment="1">
      <alignment horizontal="center" wrapText="1"/>
    </xf>
    <xf numFmtId="0" fontId="18" fillId="0" borderId="1" xfId="0" applyNumberFormat="1" applyFont="1" applyBorder="1" applyAlignment="1">
      <alignment horizontal="center"/>
    </xf>
    <xf numFmtId="0" fontId="21" fillId="0" borderId="1" xfId="7" applyNumberFormat="1" applyFont="1" applyBorder="1" applyAlignment="1">
      <alignment horizontal="center" wrapText="1"/>
    </xf>
  </cellXfs>
  <cellStyles count="8">
    <cellStyle name="Comma" xfId="4" builtinId="3"/>
    <cellStyle name="Comma 2" xfId="2" xr:uid="{00000000-0005-0000-0000-000001000000}"/>
    <cellStyle name="Currency" xfId="1" builtinId="4"/>
    <cellStyle name="Currency 2" xfId="3" xr:uid="{00000000-0005-0000-0000-000003000000}"/>
    <cellStyle name="Normal" xfId="0" builtinId="0"/>
    <cellStyle name="Normal 6" xfId="6" xr:uid="{00000000-0005-0000-0000-000005000000}"/>
    <cellStyle name="Normal_Sheet1" xfId="7" xr:uid="{E4461634-C75C-47E5-9278-C7B8FB85549D}"/>
    <cellStyle name="Normal_Sheet2" xfId="5" xr:uid="{00000000-0005-0000-0000-000006000000}"/>
  </cellStyles>
  <dxfs count="0"/>
  <tableStyles count="0" defaultTableStyle="TableStyleMedium2" defaultPivotStyle="PivotStyleLight16"/>
  <colors>
    <mruColors>
      <color rgb="FFF6F900"/>
      <color rgb="FFC0F0C0"/>
      <color rgb="FFFFFFCC"/>
      <color rgb="FFCCFFCC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9"/>
  <sheetViews>
    <sheetView workbookViewId="0">
      <selection activeCell="G5" sqref="G5"/>
    </sheetView>
  </sheetViews>
  <sheetFormatPr defaultRowHeight="14.5" x14ac:dyDescent="0.35"/>
  <cols>
    <col min="1" max="1" width="31.54296875" customWidth="1"/>
    <col min="2" max="2" width="11.54296875" customWidth="1"/>
    <col min="3" max="4" width="12.81640625" style="2" customWidth="1"/>
    <col min="5" max="5" width="12.54296875" customWidth="1"/>
    <col min="6" max="6" width="12.1796875" customWidth="1"/>
    <col min="7" max="7" width="11.453125" customWidth="1"/>
    <col min="8" max="8" width="10.81640625" customWidth="1"/>
    <col min="9" max="9" width="15.453125" customWidth="1"/>
    <col min="10" max="10" width="11.1796875" style="8" bestFit="1" customWidth="1"/>
  </cols>
  <sheetData>
    <row r="2" spans="1:10" x14ac:dyDescent="0.35">
      <c r="A2" t="e">
        <f>#REF!</f>
        <v>#REF!</v>
      </c>
    </row>
    <row r="3" spans="1:10" x14ac:dyDescent="0.35">
      <c r="A3" s="30"/>
      <c r="B3" s="30"/>
      <c r="C3" s="31"/>
      <c r="D3" s="31"/>
      <c r="E3" s="30"/>
      <c r="F3" s="30"/>
      <c r="G3" s="30"/>
      <c r="H3" s="30"/>
      <c r="I3" s="30"/>
      <c r="J3" s="32"/>
    </row>
    <row r="4" spans="1:10" x14ac:dyDescent="0.35">
      <c r="A4" s="33" t="s">
        <v>10</v>
      </c>
      <c r="B4" s="33" t="s">
        <v>45</v>
      </c>
      <c r="C4" s="33" t="s">
        <v>63</v>
      </c>
      <c r="D4" s="33" t="s">
        <v>41</v>
      </c>
      <c r="E4" s="33" t="s">
        <v>8</v>
      </c>
      <c r="F4" s="33" t="s">
        <v>9</v>
      </c>
      <c r="G4" s="33" t="s">
        <v>16</v>
      </c>
      <c r="H4" s="33" t="s">
        <v>15</v>
      </c>
      <c r="I4" s="33" t="s">
        <v>56</v>
      </c>
      <c r="J4" s="34" t="s">
        <v>58</v>
      </c>
    </row>
    <row r="5" spans="1:10" x14ac:dyDescent="0.35">
      <c r="A5" s="25" t="s">
        <v>21</v>
      </c>
      <c r="B5" s="16"/>
      <c r="C5" s="18"/>
      <c r="D5" s="19"/>
      <c r="E5" s="18"/>
      <c r="F5" s="20"/>
      <c r="G5" s="29">
        <v>2500000</v>
      </c>
      <c r="H5" s="21"/>
      <c r="I5" s="11"/>
      <c r="J5" s="12"/>
    </row>
    <row r="6" spans="1:10" x14ac:dyDescent="0.35">
      <c r="A6" s="9" t="s">
        <v>13</v>
      </c>
      <c r="B6" s="9"/>
      <c r="C6" s="10"/>
      <c r="D6" s="10"/>
      <c r="E6" s="9"/>
      <c r="F6" s="11">
        <v>2175000</v>
      </c>
      <c r="G6" s="14">
        <v>2500000</v>
      </c>
      <c r="H6" s="14"/>
      <c r="I6" s="11"/>
      <c r="J6" s="12"/>
    </row>
    <row r="7" spans="1:10" x14ac:dyDescent="0.35">
      <c r="A7" s="13" t="s">
        <v>49</v>
      </c>
      <c r="B7" s="22"/>
      <c r="C7" s="15">
        <v>80889</v>
      </c>
      <c r="D7" s="10"/>
      <c r="E7" s="11"/>
      <c r="F7" s="12"/>
      <c r="G7" s="23">
        <v>2268653</v>
      </c>
      <c r="H7" s="14"/>
      <c r="I7" s="11"/>
      <c r="J7" s="12"/>
    </row>
    <row r="8" spans="1:10" x14ac:dyDescent="0.35">
      <c r="A8" s="13" t="s">
        <v>51</v>
      </c>
      <c r="B8" s="22"/>
      <c r="C8" s="15">
        <v>94236</v>
      </c>
      <c r="D8" s="10"/>
      <c r="E8" s="23">
        <v>1863382</v>
      </c>
      <c r="F8" s="12"/>
      <c r="H8" s="14"/>
      <c r="I8" s="11">
        <v>1406073</v>
      </c>
      <c r="J8" s="12"/>
    </row>
    <row r="9" spans="1:10" x14ac:dyDescent="0.35">
      <c r="A9" s="25" t="s">
        <v>52</v>
      </c>
      <c r="B9" s="22"/>
      <c r="C9" s="15">
        <v>500000</v>
      </c>
      <c r="D9" s="10"/>
      <c r="E9" s="11"/>
      <c r="F9" s="12"/>
      <c r="G9" s="23">
        <v>2500000</v>
      </c>
      <c r="H9" s="14"/>
      <c r="I9" s="11"/>
      <c r="J9" s="12"/>
    </row>
    <row r="10" spans="1:10" x14ac:dyDescent="0.35">
      <c r="A10" s="13" t="s">
        <v>53</v>
      </c>
      <c r="B10" s="22"/>
      <c r="C10" s="10"/>
      <c r="D10" s="10"/>
      <c r="E10" s="11"/>
      <c r="F10" s="12"/>
      <c r="G10" s="23">
        <v>2000000</v>
      </c>
      <c r="H10" s="14"/>
      <c r="I10" s="11"/>
      <c r="J10" s="12"/>
    </row>
    <row r="11" spans="1:10" x14ac:dyDescent="0.35">
      <c r="A11" s="13" t="s">
        <v>54</v>
      </c>
      <c r="B11" s="22"/>
      <c r="C11" s="10"/>
      <c r="D11" s="10"/>
      <c r="E11" s="11"/>
      <c r="F11" s="12"/>
      <c r="G11" s="23">
        <v>1230000</v>
      </c>
      <c r="H11" s="14"/>
      <c r="I11" s="11">
        <v>759555</v>
      </c>
      <c r="J11" s="12"/>
    </row>
    <row r="12" spans="1:10" x14ac:dyDescent="0.35">
      <c r="A12" s="13" t="s">
        <v>62</v>
      </c>
      <c r="B12" s="22"/>
      <c r="C12" s="15">
        <v>305000</v>
      </c>
      <c r="D12" s="10"/>
      <c r="E12" s="11"/>
      <c r="F12" s="12">
        <v>750000</v>
      </c>
      <c r="G12" s="23">
        <v>2500000</v>
      </c>
      <c r="H12" s="14"/>
      <c r="I12" s="11"/>
      <c r="J12" s="12"/>
    </row>
    <row r="13" spans="1:10" x14ac:dyDescent="0.35">
      <c r="A13" s="25" t="s">
        <v>64</v>
      </c>
      <c r="B13" s="27"/>
      <c r="C13" s="15"/>
      <c r="D13" s="10"/>
      <c r="E13" s="11"/>
      <c r="F13" s="12"/>
      <c r="G13" s="23">
        <v>780000</v>
      </c>
      <c r="H13" s="21"/>
      <c r="I13" s="18"/>
      <c r="J13" s="26"/>
    </row>
    <row r="14" spans="1:10" x14ac:dyDescent="0.35">
      <c r="A14" s="25" t="s">
        <v>65</v>
      </c>
      <c r="B14" s="22"/>
      <c r="C14" s="15"/>
      <c r="D14" s="10"/>
      <c r="E14" s="11"/>
      <c r="F14" s="12"/>
      <c r="G14" s="23">
        <v>4000000</v>
      </c>
      <c r="H14" s="14"/>
      <c r="I14" s="11"/>
      <c r="J14" s="12"/>
    </row>
    <row r="15" spans="1:10" x14ac:dyDescent="0.35">
      <c r="A15" s="25" t="s">
        <v>68</v>
      </c>
      <c r="B15" s="22"/>
      <c r="C15" s="15">
        <v>1000000</v>
      </c>
      <c r="D15" s="10"/>
      <c r="E15" s="11"/>
      <c r="F15" s="12"/>
      <c r="G15" s="23">
        <v>1500000</v>
      </c>
      <c r="H15" s="14"/>
      <c r="I15" s="11"/>
      <c r="J15" s="12"/>
    </row>
    <row r="16" spans="1:10" x14ac:dyDescent="0.35">
      <c r="A16" s="25" t="s">
        <v>72</v>
      </c>
      <c r="B16" s="22"/>
      <c r="C16" s="15"/>
      <c r="D16" s="10"/>
      <c r="E16" s="11"/>
      <c r="F16" s="12"/>
      <c r="G16" s="23">
        <v>2500000</v>
      </c>
      <c r="H16" s="14"/>
      <c r="I16" s="11"/>
      <c r="J16" s="12"/>
    </row>
    <row r="17" spans="1:10" x14ac:dyDescent="0.35">
      <c r="A17" s="25" t="s">
        <v>94</v>
      </c>
      <c r="B17" s="22"/>
      <c r="C17" s="15">
        <v>900000</v>
      </c>
      <c r="D17" s="10"/>
      <c r="E17" s="11"/>
      <c r="F17" s="12"/>
      <c r="G17" s="23">
        <v>2500000</v>
      </c>
      <c r="H17" s="14"/>
      <c r="I17" s="11"/>
      <c r="J17" s="12"/>
    </row>
    <row r="18" spans="1:10" x14ac:dyDescent="0.35">
      <c r="A18" s="25" t="s">
        <v>98</v>
      </c>
      <c r="B18" s="22"/>
      <c r="C18" s="15"/>
      <c r="D18" s="10"/>
      <c r="E18" s="11">
        <v>500000</v>
      </c>
      <c r="F18" s="12"/>
      <c r="G18" s="23">
        <v>240000</v>
      </c>
      <c r="H18" s="14"/>
      <c r="I18" s="11">
        <v>668718</v>
      </c>
      <c r="J18" s="12"/>
    </row>
    <row r="19" spans="1:10" x14ac:dyDescent="0.35">
      <c r="A19" s="25" t="s">
        <v>104</v>
      </c>
      <c r="B19" s="22"/>
      <c r="C19" s="15">
        <v>500000</v>
      </c>
      <c r="D19" s="10"/>
      <c r="E19" s="11">
        <v>152570</v>
      </c>
      <c r="F19" s="12"/>
      <c r="G19" s="23">
        <v>1800000</v>
      </c>
      <c r="H19" s="14"/>
      <c r="I19" s="11"/>
      <c r="J19" s="12"/>
    </row>
    <row r="20" spans="1:10" x14ac:dyDescent="0.35">
      <c r="A20" s="25" t="s">
        <v>105</v>
      </c>
      <c r="B20" s="22"/>
      <c r="C20" s="15"/>
      <c r="D20" s="10"/>
      <c r="E20" s="11"/>
      <c r="F20" s="12"/>
      <c r="G20" s="23">
        <v>2500000</v>
      </c>
      <c r="H20" s="14"/>
      <c r="I20" s="11"/>
      <c r="J20" s="12"/>
    </row>
    <row r="21" spans="1:10" x14ac:dyDescent="0.35">
      <c r="A21" s="28" t="s">
        <v>48</v>
      </c>
      <c r="B21" s="17">
        <f>SUM(B5:B6)</f>
        <v>0</v>
      </c>
      <c r="C21" s="24">
        <f>SUM(C5:C19)</f>
        <v>3380125</v>
      </c>
      <c r="D21" s="17">
        <f>SUM(D5:D11)</f>
        <v>0</v>
      </c>
      <c r="E21" s="24">
        <f>SUM(E5:E19)</f>
        <v>2515952</v>
      </c>
      <c r="F21" s="17">
        <f>SUM(F5:F17)</f>
        <v>2925000</v>
      </c>
      <c r="G21" s="17">
        <f>SUM(G5:G20)</f>
        <v>31318653</v>
      </c>
      <c r="H21" s="17">
        <f>SUM(H5:H11)</f>
        <v>0</v>
      </c>
      <c r="I21" s="24">
        <f>SUM(I5:I19)</f>
        <v>2834346</v>
      </c>
      <c r="J21" s="17">
        <f>SUM(J5:J11)</f>
        <v>0</v>
      </c>
    </row>
    <row r="22" spans="1:10" x14ac:dyDescent="0.35">
      <c r="E22" s="1"/>
      <c r="G22" s="1"/>
      <c r="I22" s="1"/>
    </row>
    <row r="23" spans="1:10" x14ac:dyDescent="0.35">
      <c r="B23" s="2"/>
      <c r="C23"/>
      <c r="D23"/>
    </row>
    <row r="24" spans="1:10" x14ac:dyDescent="0.35">
      <c r="A24" s="4"/>
      <c r="B24" s="6"/>
    </row>
    <row r="25" spans="1:10" x14ac:dyDescent="0.35">
      <c r="A25" s="3"/>
      <c r="B25" s="4"/>
    </row>
    <row r="26" spans="1:10" x14ac:dyDescent="0.35">
      <c r="A26" s="5"/>
      <c r="B26" s="3"/>
    </row>
    <row r="27" spans="1:10" x14ac:dyDescent="0.35">
      <c r="B27" s="5"/>
    </row>
    <row r="28" spans="1:10" x14ac:dyDescent="0.35">
      <c r="A28" s="7"/>
    </row>
    <row r="29" spans="1:10" x14ac:dyDescent="0.35">
      <c r="B29" s="7"/>
    </row>
  </sheetData>
  <phoneticPr fontId="0" type="noConversion"/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72"/>
  <sheetViews>
    <sheetView tabSelected="1" zoomScale="80" zoomScaleNormal="80" workbookViewId="0">
      <selection activeCell="D74" sqref="D74"/>
    </sheetView>
  </sheetViews>
  <sheetFormatPr defaultColWidth="9.1796875" defaultRowHeight="15.5" x14ac:dyDescent="0.35"/>
  <cols>
    <col min="1" max="1" width="31.453125" style="36" customWidth="1"/>
    <col min="2" max="2" width="37.81640625" style="36" customWidth="1"/>
    <col min="3" max="3" width="24" style="37" customWidth="1"/>
    <col min="4" max="4" width="26.81640625" style="40" customWidth="1"/>
    <col min="5" max="5" width="13.54296875" style="62" customWidth="1"/>
    <col min="6" max="6" width="15.453125" style="38" customWidth="1"/>
    <col min="7" max="7" width="16.54296875" style="40" customWidth="1"/>
    <col min="8" max="8" width="18" style="36" customWidth="1"/>
    <col min="9" max="9" width="11.54296875" style="40" customWidth="1"/>
    <col min="10" max="10" width="11.453125" style="40" customWidth="1"/>
    <col min="11" max="11" width="14.81640625" style="40" customWidth="1"/>
    <col min="12" max="12" width="13.453125" style="40" customWidth="1"/>
    <col min="13" max="13" width="16" style="40" customWidth="1"/>
    <col min="14" max="14" width="13.81640625" style="36" bestFit="1" customWidth="1"/>
    <col min="15" max="18" width="9.1796875" style="36"/>
    <col min="19" max="19" width="12.54296875" style="36" customWidth="1"/>
    <col min="20" max="16384" width="9.1796875" style="36"/>
  </cols>
  <sheetData>
    <row r="1" spans="1:13" x14ac:dyDescent="0.35">
      <c r="A1" s="35" t="s">
        <v>241</v>
      </c>
      <c r="D1" s="69" t="s">
        <v>599</v>
      </c>
      <c r="E1" s="71"/>
      <c r="G1" s="39"/>
      <c r="H1" s="39"/>
    </row>
    <row r="2" spans="1:13" ht="77.5" x14ac:dyDescent="0.35">
      <c r="A2" s="41" t="s">
        <v>25</v>
      </c>
      <c r="B2" s="41" t="s">
        <v>10</v>
      </c>
      <c r="C2" s="42" t="s">
        <v>90</v>
      </c>
      <c r="D2" s="43" t="s">
        <v>1</v>
      </c>
      <c r="E2" s="72" t="s">
        <v>44</v>
      </c>
      <c r="F2" s="44" t="s">
        <v>236</v>
      </c>
      <c r="G2" s="45" t="s">
        <v>16</v>
      </c>
      <c r="H2" s="46" t="s">
        <v>37</v>
      </c>
      <c r="I2" s="47" t="s">
        <v>0</v>
      </c>
      <c r="J2" s="47" t="s">
        <v>91</v>
      </c>
      <c r="K2" s="43" t="s">
        <v>22</v>
      </c>
      <c r="L2" s="43" t="s">
        <v>6</v>
      </c>
      <c r="M2" s="47" t="s">
        <v>210</v>
      </c>
    </row>
    <row r="3" spans="1:13" x14ac:dyDescent="0.35">
      <c r="A3" s="41"/>
      <c r="B3" s="41"/>
      <c r="C3" s="42"/>
      <c r="D3" s="43"/>
      <c r="E3" s="72"/>
      <c r="F3" s="44"/>
      <c r="G3" s="45"/>
      <c r="H3" s="46"/>
      <c r="I3" s="47"/>
      <c r="J3" s="47"/>
      <c r="K3" s="43"/>
      <c r="L3" s="48"/>
      <c r="M3" s="47"/>
    </row>
    <row r="4" spans="1:13" ht="46.5" customHeight="1" x14ac:dyDescent="0.35">
      <c r="A4" s="49" t="s">
        <v>249</v>
      </c>
      <c r="B4" s="49" t="s">
        <v>250</v>
      </c>
      <c r="C4" s="49" t="s">
        <v>251</v>
      </c>
      <c r="D4" s="50" t="s">
        <v>18</v>
      </c>
      <c r="E4" s="73">
        <v>43011</v>
      </c>
      <c r="F4" s="63">
        <v>44228</v>
      </c>
      <c r="G4" s="51">
        <v>2500000</v>
      </c>
      <c r="H4" s="165">
        <v>31990405</v>
      </c>
      <c r="I4" s="53">
        <v>104</v>
      </c>
      <c r="J4" s="54">
        <v>104</v>
      </c>
      <c r="K4" s="55" t="s">
        <v>143</v>
      </c>
      <c r="L4" s="55" t="s">
        <v>28</v>
      </c>
      <c r="M4" s="50">
        <v>46</v>
      </c>
    </row>
    <row r="5" spans="1:13" ht="46.5" customHeight="1" x14ac:dyDescent="0.35">
      <c r="A5" s="75" t="s">
        <v>280</v>
      </c>
      <c r="B5" s="76" t="s">
        <v>281</v>
      </c>
      <c r="C5" s="75" t="s">
        <v>282</v>
      </c>
      <c r="D5" s="70" t="s">
        <v>18</v>
      </c>
      <c r="E5" s="77">
        <v>43451</v>
      </c>
      <c r="F5" s="78">
        <v>44501</v>
      </c>
      <c r="G5" s="79">
        <v>2500000</v>
      </c>
      <c r="H5" s="166">
        <v>20414234</v>
      </c>
      <c r="I5" s="70">
        <v>117</v>
      </c>
      <c r="J5" s="70">
        <v>112</v>
      </c>
      <c r="K5" s="70" t="s">
        <v>143</v>
      </c>
      <c r="L5" s="70" t="s">
        <v>243</v>
      </c>
      <c r="M5" s="70">
        <v>40</v>
      </c>
    </row>
    <row r="6" spans="1:13" ht="46.5" customHeight="1" x14ac:dyDescent="0.35">
      <c r="A6" s="75" t="s">
        <v>349</v>
      </c>
      <c r="B6" s="75" t="s">
        <v>350</v>
      </c>
      <c r="C6" s="75" t="s">
        <v>357</v>
      </c>
      <c r="D6" s="70" t="s">
        <v>18</v>
      </c>
      <c r="E6" s="77">
        <v>43951</v>
      </c>
      <c r="F6" s="78">
        <v>44501</v>
      </c>
      <c r="G6" s="79">
        <v>2500000</v>
      </c>
      <c r="H6" s="166">
        <v>19661719.600000001</v>
      </c>
      <c r="I6" s="70">
        <v>56</v>
      </c>
      <c r="J6" s="70">
        <v>183</v>
      </c>
      <c r="K6" s="70" t="s">
        <v>351</v>
      </c>
      <c r="L6" s="70" t="s">
        <v>28</v>
      </c>
      <c r="M6" s="70">
        <v>44</v>
      </c>
    </row>
    <row r="7" spans="1:13" ht="46.5" customHeight="1" x14ac:dyDescent="0.35">
      <c r="A7" s="75" t="s">
        <v>371</v>
      </c>
      <c r="B7" s="75" t="s">
        <v>372</v>
      </c>
      <c r="C7" s="75" t="s">
        <v>373</v>
      </c>
      <c r="D7" s="70" t="s">
        <v>295</v>
      </c>
      <c r="E7" s="77">
        <v>44029</v>
      </c>
      <c r="F7" s="78">
        <v>44531</v>
      </c>
      <c r="G7" s="79">
        <v>2500000</v>
      </c>
      <c r="H7" s="166">
        <v>13364706</v>
      </c>
      <c r="I7" s="70">
        <v>96</v>
      </c>
      <c r="J7" s="70">
        <v>123</v>
      </c>
      <c r="K7" s="70" t="s">
        <v>143</v>
      </c>
      <c r="L7" s="70" t="s">
        <v>243</v>
      </c>
      <c r="M7" s="70" t="s">
        <v>254</v>
      </c>
    </row>
    <row r="8" spans="1:13" ht="46.5" customHeight="1" x14ac:dyDescent="0.35">
      <c r="A8" s="75" t="s">
        <v>374</v>
      </c>
      <c r="B8" s="75" t="s">
        <v>375</v>
      </c>
      <c r="C8" s="75" t="s">
        <v>376</v>
      </c>
      <c r="D8" s="70" t="s">
        <v>377</v>
      </c>
      <c r="E8" s="77">
        <v>44035</v>
      </c>
      <c r="F8" s="78">
        <v>44378</v>
      </c>
      <c r="G8" s="79">
        <v>2500000</v>
      </c>
      <c r="H8" s="166">
        <v>28004693</v>
      </c>
      <c r="I8" s="70">
        <v>79</v>
      </c>
      <c r="J8" s="70">
        <v>265</v>
      </c>
      <c r="K8" s="70" t="s">
        <v>143</v>
      </c>
      <c r="L8" s="70" t="s">
        <v>26</v>
      </c>
      <c r="M8" s="70">
        <v>19</v>
      </c>
    </row>
    <row r="9" spans="1:13" ht="46.5" customHeight="1" x14ac:dyDescent="0.35">
      <c r="A9" s="75" t="s">
        <v>39</v>
      </c>
      <c r="B9" s="75" t="s">
        <v>500</v>
      </c>
      <c r="C9" s="75" t="s">
        <v>505</v>
      </c>
      <c r="D9" s="70" t="s">
        <v>5</v>
      </c>
      <c r="E9" s="77">
        <v>44085</v>
      </c>
      <c r="F9" s="78">
        <v>44682</v>
      </c>
      <c r="G9" s="79">
        <v>2500000</v>
      </c>
      <c r="H9" s="166">
        <v>25251637</v>
      </c>
      <c r="I9" s="70">
        <v>95</v>
      </c>
      <c r="J9" s="70">
        <v>240</v>
      </c>
      <c r="K9" s="70" t="s">
        <v>143</v>
      </c>
      <c r="L9" s="70" t="s">
        <v>28</v>
      </c>
      <c r="M9" s="70">
        <v>32</v>
      </c>
    </row>
    <row r="10" spans="1:13" ht="46.5" customHeight="1" x14ac:dyDescent="0.35">
      <c r="A10" s="75" t="s">
        <v>418</v>
      </c>
      <c r="B10" s="75" t="s">
        <v>417</v>
      </c>
      <c r="C10" s="75" t="s">
        <v>422</v>
      </c>
      <c r="D10" s="70" t="s">
        <v>2</v>
      </c>
      <c r="E10" s="77">
        <v>44101</v>
      </c>
      <c r="F10" s="78">
        <v>44409</v>
      </c>
      <c r="G10" s="79">
        <v>2500000</v>
      </c>
      <c r="H10" s="166">
        <v>57321199</v>
      </c>
      <c r="I10" s="70">
        <v>136</v>
      </c>
      <c r="J10" s="70">
        <v>310</v>
      </c>
      <c r="K10" s="70" t="s">
        <v>143</v>
      </c>
      <c r="L10" s="70" t="s">
        <v>28</v>
      </c>
      <c r="M10" s="70">
        <v>18</v>
      </c>
    </row>
    <row r="11" spans="1:13" ht="46.5" customHeight="1" x14ac:dyDescent="0.35">
      <c r="A11" s="75" t="s">
        <v>380</v>
      </c>
      <c r="B11" s="75" t="s">
        <v>381</v>
      </c>
      <c r="C11" s="75" t="s">
        <v>382</v>
      </c>
      <c r="D11" s="70" t="s">
        <v>14</v>
      </c>
      <c r="E11" s="77">
        <v>44105</v>
      </c>
      <c r="F11" s="78">
        <v>44501</v>
      </c>
      <c r="G11" s="79">
        <v>2500000</v>
      </c>
      <c r="H11" s="166">
        <v>58933484</v>
      </c>
      <c r="I11" s="70">
        <v>227</v>
      </c>
      <c r="J11" s="70">
        <v>536</v>
      </c>
      <c r="K11" s="70" t="s">
        <v>4</v>
      </c>
      <c r="L11" s="70" t="s">
        <v>26</v>
      </c>
      <c r="M11" s="70">
        <v>41</v>
      </c>
    </row>
    <row r="12" spans="1:13" ht="46.5" customHeight="1" x14ac:dyDescent="0.35">
      <c r="A12" s="75" t="s">
        <v>194</v>
      </c>
      <c r="B12" s="75" t="s">
        <v>423</v>
      </c>
      <c r="C12" s="75" t="s">
        <v>435</v>
      </c>
      <c r="D12" s="70" t="s">
        <v>193</v>
      </c>
      <c r="E12" s="77">
        <v>44230</v>
      </c>
      <c r="F12" s="78">
        <v>44563</v>
      </c>
      <c r="G12" s="79">
        <v>2500000</v>
      </c>
      <c r="H12" s="166">
        <v>52505669</v>
      </c>
      <c r="I12" s="70">
        <v>187</v>
      </c>
      <c r="J12" s="70">
        <v>386</v>
      </c>
      <c r="K12" s="70" t="s">
        <v>4</v>
      </c>
      <c r="L12" s="70" t="s">
        <v>340</v>
      </c>
      <c r="M12" s="70">
        <v>32</v>
      </c>
    </row>
    <row r="13" spans="1:13" ht="46.5" customHeight="1" x14ac:dyDescent="0.35">
      <c r="A13" s="75" t="s">
        <v>433</v>
      </c>
      <c r="B13" s="75" t="s">
        <v>426</v>
      </c>
      <c r="C13" s="75" t="s">
        <v>438</v>
      </c>
      <c r="D13" s="70" t="s">
        <v>3</v>
      </c>
      <c r="E13" s="77">
        <v>44270</v>
      </c>
      <c r="F13" s="78">
        <v>44743</v>
      </c>
      <c r="G13" s="79">
        <v>2500000</v>
      </c>
      <c r="H13" s="166">
        <v>39827116</v>
      </c>
      <c r="I13" s="70">
        <v>150</v>
      </c>
      <c r="J13" s="70">
        <v>365</v>
      </c>
      <c r="K13" s="70" t="s">
        <v>4</v>
      </c>
      <c r="L13" s="70" t="s">
        <v>28</v>
      </c>
      <c r="M13" s="70">
        <v>24</v>
      </c>
    </row>
    <row r="14" spans="1:13" ht="46.5" customHeight="1" x14ac:dyDescent="0.35">
      <c r="A14" s="75" t="s">
        <v>449</v>
      </c>
      <c r="B14" s="75" t="s">
        <v>427</v>
      </c>
      <c r="C14" s="75" t="s">
        <v>439</v>
      </c>
      <c r="D14" s="70" t="s">
        <v>3</v>
      </c>
      <c r="E14" s="77">
        <v>44293.932638888888</v>
      </c>
      <c r="F14" s="78">
        <v>44743</v>
      </c>
      <c r="G14" s="79">
        <v>2500000</v>
      </c>
      <c r="H14" s="166">
        <v>43115090</v>
      </c>
      <c r="I14" s="70">
        <v>104</v>
      </c>
      <c r="J14" s="70">
        <v>421</v>
      </c>
      <c r="K14" s="70" t="s">
        <v>143</v>
      </c>
      <c r="L14" s="70" t="s">
        <v>28</v>
      </c>
      <c r="M14" s="70" t="s">
        <v>214</v>
      </c>
    </row>
    <row r="15" spans="1:13" ht="46.5" customHeight="1" x14ac:dyDescent="0.35">
      <c r="A15" s="75" t="s">
        <v>289</v>
      </c>
      <c r="B15" s="75" t="s">
        <v>428</v>
      </c>
      <c r="C15" s="75" t="s">
        <v>440</v>
      </c>
      <c r="D15" s="70" t="s">
        <v>18</v>
      </c>
      <c r="E15" s="77">
        <v>44295.597222222219</v>
      </c>
      <c r="F15" s="78">
        <v>44652</v>
      </c>
      <c r="G15" s="79">
        <v>2500000</v>
      </c>
      <c r="H15" s="166">
        <v>27109042</v>
      </c>
      <c r="I15" s="70">
        <v>78</v>
      </c>
      <c r="J15" s="70">
        <v>223</v>
      </c>
      <c r="K15" s="70" t="s">
        <v>143</v>
      </c>
      <c r="L15" s="70" t="s">
        <v>28</v>
      </c>
      <c r="M15" s="70">
        <v>41</v>
      </c>
    </row>
    <row r="16" spans="1:13" ht="46.5" customHeight="1" x14ac:dyDescent="0.35">
      <c r="A16" s="75" t="s">
        <v>386</v>
      </c>
      <c r="B16" s="75" t="s">
        <v>441</v>
      </c>
      <c r="C16" s="75" t="s">
        <v>442</v>
      </c>
      <c r="D16" s="70" t="s">
        <v>431</v>
      </c>
      <c r="E16" s="77">
        <v>44312.542361111111</v>
      </c>
      <c r="F16" s="78">
        <v>44562</v>
      </c>
      <c r="G16" s="79">
        <v>2500000</v>
      </c>
      <c r="H16" s="166">
        <v>13209488</v>
      </c>
      <c r="I16" s="70">
        <v>54</v>
      </c>
      <c r="J16" s="70">
        <v>124</v>
      </c>
      <c r="K16" s="70" t="s">
        <v>4</v>
      </c>
      <c r="L16" s="70" t="s">
        <v>28</v>
      </c>
      <c r="M16" s="70">
        <v>36</v>
      </c>
    </row>
    <row r="17" spans="1:13" ht="46.5" customHeight="1" x14ac:dyDescent="0.35">
      <c r="A17" s="75" t="s">
        <v>459</v>
      </c>
      <c r="B17" s="75" t="s">
        <v>454</v>
      </c>
      <c r="C17" s="75" t="s">
        <v>461</v>
      </c>
      <c r="D17" s="70" t="s">
        <v>40</v>
      </c>
      <c r="E17" s="77">
        <v>44414</v>
      </c>
      <c r="F17" s="78">
        <v>44743</v>
      </c>
      <c r="G17" s="79">
        <v>2500000</v>
      </c>
      <c r="H17" s="166">
        <v>23530505</v>
      </c>
      <c r="I17" s="70">
        <v>126</v>
      </c>
      <c r="J17" s="70">
        <v>218</v>
      </c>
      <c r="K17" s="70" t="s">
        <v>143</v>
      </c>
      <c r="L17" s="70" t="s">
        <v>340</v>
      </c>
      <c r="M17" s="70">
        <v>36</v>
      </c>
    </row>
    <row r="18" spans="1:13" ht="46.5" customHeight="1" x14ac:dyDescent="0.35">
      <c r="A18" s="75" t="s">
        <v>36</v>
      </c>
      <c r="B18" s="75" t="s">
        <v>455</v>
      </c>
      <c r="C18" s="75" t="s">
        <v>460</v>
      </c>
      <c r="D18" s="70" t="s">
        <v>18</v>
      </c>
      <c r="E18" s="77">
        <v>44418</v>
      </c>
      <c r="F18" s="78">
        <v>44743</v>
      </c>
      <c r="G18" s="79">
        <v>2500000</v>
      </c>
      <c r="H18" s="166">
        <v>17335480.899999999</v>
      </c>
      <c r="I18" s="70">
        <v>80</v>
      </c>
      <c r="J18" s="70">
        <v>162</v>
      </c>
      <c r="K18" s="70" t="s">
        <v>4</v>
      </c>
      <c r="L18" s="70" t="s">
        <v>340</v>
      </c>
      <c r="M18" s="70">
        <v>46</v>
      </c>
    </row>
    <row r="19" spans="1:13" ht="46.5" customHeight="1" x14ac:dyDescent="0.35">
      <c r="A19" s="75" t="s">
        <v>328</v>
      </c>
      <c r="B19" s="75" t="s">
        <v>456</v>
      </c>
      <c r="C19" s="75" t="s">
        <v>464</v>
      </c>
      <c r="D19" s="70" t="s">
        <v>2</v>
      </c>
      <c r="E19" s="77">
        <v>44420</v>
      </c>
      <c r="F19" s="78">
        <v>44743</v>
      </c>
      <c r="G19" s="79">
        <v>2500000</v>
      </c>
      <c r="H19" s="166">
        <v>50153192</v>
      </c>
      <c r="I19" s="70">
        <v>141</v>
      </c>
      <c r="J19" s="70">
        <v>404</v>
      </c>
      <c r="K19" s="70" t="s">
        <v>143</v>
      </c>
      <c r="L19" s="70" t="s">
        <v>340</v>
      </c>
      <c r="M19" s="70">
        <v>20</v>
      </c>
    </row>
    <row r="20" spans="1:13" ht="46.5" customHeight="1" x14ac:dyDescent="0.35">
      <c r="A20" s="75" t="s">
        <v>283</v>
      </c>
      <c r="B20" s="75" t="s">
        <v>457</v>
      </c>
      <c r="C20" s="75" t="s">
        <v>463</v>
      </c>
      <c r="D20" s="70" t="s">
        <v>14</v>
      </c>
      <c r="E20" s="77">
        <v>44435</v>
      </c>
      <c r="F20" s="78">
        <v>44774</v>
      </c>
      <c r="G20" s="79">
        <v>2500000</v>
      </c>
      <c r="H20" s="166">
        <v>34606713</v>
      </c>
      <c r="I20" s="70">
        <v>100</v>
      </c>
      <c r="J20" s="70">
        <v>349</v>
      </c>
      <c r="K20" s="70" t="s">
        <v>4</v>
      </c>
      <c r="L20" s="70" t="s">
        <v>28</v>
      </c>
      <c r="M20" s="70">
        <v>41</v>
      </c>
    </row>
    <row r="21" spans="1:13" ht="46.5" customHeight="1" x14ac:dyDescent="0.35">
      <c r="A21" s="75" t="s">
        <v>497</v>
      </c>
      <c r="B21" s="75" t="s">
        <v>498</v>
      </c>
      <c r="C21" s="75" t="s">
        <v>499</v>
      </c>
      <c r="D21" s="70" t="s">
        <v>5</v>
      </c>
      <c r="E21" s="77">
        <v>44470</v>
      </c>
      <c r="F21" s="78">
        <v>44835</v>
      </c>
      <c r="G21" s="79">
        <v>1850000</v>
      </c>
      <c r="H21" s="166">
        <v>55934143</v>
      </c>
      <c r="I21" s="70">
        <v>179</v>
      </c>
      <c r="J21" s="70">
        <v>539</v>
      </c>
      <c r="K21" s="70" t="s">
        <v>143</v>
      </c>
      <c r="L21" s="70" t="s">
        <v>28</v>
      </c>
      <c r="M21" s="70" t="s">
        <v>221</v>
      </c>
    </row>
    <row r="22" spans="1:13" ht="46.5" customHeight="1" x14ac:dyDescent="0.35">
      <c r="A22" s="75" t="s">
        <v>249</v>
      </c>
      <c r="B22" s="66" t="s">
        <v>465</v>
      </c>
      <c r="C22" s="75" t="s">
        <v>466</v>
      </c>
      <c r="D22" s="80" t="s">
        <v>7</v>
      </c>
      <c r="E22" s="81">
        <v>44477.453472222223</v>
      </c>
      <c r="F22" s="78">
        <v>44774</v>
      </c>
      <c r="G22" s="79">
        <v>2500000</v>
      </c>
      <c r="H22" s="167">
        <v>35317459</v>
      </c>
      <c r="I22" s="80">
        <v>76</v>
      </c>
      <c r="J22" s="70">
        <v>320</v>
      </c>
      <c r="K22" s="80" t="s">
        <v>351</v>
      </c>
      <c r="L22" s="80" t="s">
        <v>28</v>
      </c>
      <c r="M22" s="80" t="s">
        <v>211</v>
      </c>
    </row>
    <row r="23" spans="1:13" ht="46.5" customHeight="1" x14ac:dyDescent="0.35">
      <c r="A23" s="75" t="s">
        <v>467</v>
      </c>
      <c r="B23" s="66" t="s">
        <v>502</v>
      </c>
      <c r="C23" s="75" t="s">
        <v>468</v>
      </c>
      <c r="D23" s="80" t="s">
        <v>2</v>
      </c>
      <c r="E23" s="81">
        <v>44483.522222222222</v>
      </c>
      <c r="F23" s="78">
        <v>44774</v>
      </c>
      <c r="G23" s="79">
        <v>2500000</v>
      </c>
      <c r="H23" s="167">
        <v>21915589</v>
      </c>
      <c r="I23" s="80">
        <v>60</v>
      </c>
      <c r="J23" s="70">
        <v>214</v>
      </c>
      <c r="K23" s="80" t="s">
        <v>143</v>
      </c>
      <c r="L23" s="80" t="s">
        <v>28</v>
      </c>
      <c r="M23" s="169">
        <v>20</v>
      </c>
    </row>
    <row r="24" spans="1:13" ht="46.5" customHeight="1" x14ac:dyDescent="0.35">
      <c r="A24" s="75" t="s">
        <v>469</v>
      </c>
      <c r="B24" s="66" t="s">
        <v>470</v>
      </c>
      <c r="C24" s="75" t="s">
        <v>471</v>
      </c>
      <c r="D24" s="80" t="s">
        <v>18</v>
      </c>
      <c r="E24" s="81">
        <v>44516.611111111109</v>
      </c>
      <c r="F24" s="78">
        <v>44866</v>
      </c>
      <c r="G24" s="79">
        <v>2500000</v>
      </c>
      <c r="H24" s="167">
        <v>18377948</v>
      </c>
      <c r="I24" s="80">
        <v>58</v>
      </c>
      <c r="J24" s="70">
        <v>199</v>
      </c>
      <c r="K24" s="80" t="s">
        <v>4</v>
      </c>
      <c r="L24" s="80" t="s">
        <v>340</v>
      </c>
      <c r="M24" s="169">
        <v>45</v>
      </c>
    </row>
    <row r="25" spans="1:13" ht="46.5" customHeight="1" x14ac:dyDescent="0.35">
      <c r="A25" s="75" t="s">
        <v>320</v>
      </c>
      <c r="B25" s="66" t="s">
        <v>472</v>
      </c>
      <c r="C25" s="75" t="s">
        <v>473</v>
      </c>
      <c r="D25" s="80" t="s">
        <v>14</v>
      </c>
      <c r="E25" s="81">
        <v>44524.425694444442</v>
      </c>
      <c r="F25" s="78">
        <v>44866</v>
      </c>
      <c r="G25" s="79">
        <v>2500000</v>
      </c>
      <c r="H25" s="167">
        <v>24171799.780000001</v>
      </c>
      <c r="I25" s="80">
        <v>84</v>
      </c>
      <c r="J25" s="70">
        <v>228</v>
      </c>
      <c r="K25" s="80" t="s">
        <v>4</v>
      </c>
      <c r="L25" s="80" t="s">
        <v>28</v>
      </c>
      <c r="M25" s="169">
        <v>6</v>
      </c>
    </row>
    <row r="26" spans="1:13" ht="46.5" customHeight="1" x14ac:dyDescent="0.35">
      <c r="A26" s="75" t="s">
        <v>474</v>
      </c>
      <c r="B26" s="66" t="s">
        <v>475</v>
      </c>
      <c r="C26" s="75" t="s">
        <v>476</v>
      </c>
      <c r="D26" s="80" t="s">
        <v>40</v>
      </c>
      <c r="E26" s="81">
        <v>44524.667361111111</v>
      </c>
      <c r="F26" s="78">
        <v>44866</v>
      </c>
      <c r="G26" s="79">
        <v>2500000</v>
      </c>
      <c r="H26" s="167">
        <v>24328730</v>
      </c>
      <c r="I26" s="80">
        <v>76</v>
      </c>
      <c r="J26" s="70">
        <v>250</v>
      </c>
      <c r="K26" s="80" t="s">
        <v>143</v>
      </c>
      <c r="L26" s="80" t="s">
        <v>477</v>
      </c>
      <c r="M26" s="80" t="s">
        <v>216</v>
      </c>
    </row>
    <row r="27" spans="1:13" ht="46.5" customHeight="1" x14ac:dyDescent="0.35">
      <c r="A27" s="75" t="s">
        <v>478</v>
      </c>
      <c r="B27" s="66" t="s">
        <v>479</v>
      </c>
      <c r="C27" s="75" t="s">
        <v>480</v>
      </c>
      <c r="D27" s="80" t="s">
        <v>3</v>
      </c>
      <c r="E27" s="81">
        <v>44539.568055555559</v>
      </c>
      <c r="F27" s="78">
        <v>44927</v>
      </c>
      <c r="G27" s="79">
        <v>2500000</v>
      </c>
      <c r="H27" s="167">
        <v>24663819</v>
      </c>
      <c r="I27" s="80">
        <v>90</v>
      </c>
      <c r="J27" s="70">
        <v>327</v>
      </c>
      <c r="K27" s="80" t="s">
        <v>4</v>
      </c>
      <c r="L27" s="80" t="s">
        <v>28</v>
      </c>
      <c r="M27" s="80" t="s">
        <v>481</v>
      </c>
    </row>
    <row r="28" spans="1:13" ht="46.5" customHeight="1" x14ac:dyDescent="0.35">
      <c r="A28" s="75" t="s">
        <v>482</v>
      </c>
      <c r="B28" s="66" t="s">
        <v>483</v>
      </c>
      <c r="C28" s="75" t="s">
        <v>484</v>
      </c>
      <c r="D28" s="80" t="s">
        <v>485</v>
      </c>
      <c r="E28" s="81">
        <v>44540.632638888892</v>
      </c>
      <c r="F28" s="78">
        <v>45078</v>
      </c>
      <c r="G28" s="79">
        <v>2500000</v>
      </c>
      <c r="H28" s="167">
        <v>38232225.079999998</v>
      </c>
      <c r="I28" s="80">
        <v>144</v>
      </c>
      <c r="J28" s="70">
        <v>365</v>
      </c>
      <c r="K28" s="80" t="s">
        <v>4</v>
      </c>
      <c r="L28" s="80" t="s">
        <v>28</v>
      </c>
      <c r="M28" s="169">
        <v>28</v>
      </c>
    </row>
    <row r="29" spans="1:13" ht="46.5" customHeight="1" x14ac:dyDescent="0.35">
      <c r="A29" s="83" t="s">
        <v>491</v>
      </c>
      <c r="B29" s="66" t="s">
        <v>492</v>
      </c>
      <c r="C29" s="75" t="s">
        <v>493</v>
      </c>
      <c r="D29" s="80" t="s">
        <v>176</v>
      </c>
      <c r="E29" s="81">
        <v>44552.507638888892</v>
      </c>
      <c r="F29" s="78">
        <v>45079</v>
      </c>
      <c r="G29" s="79">
        <v>2500000</v>
      </c>
      <c r="H29" s="167">
        <v>8219136</v>
      </c>
      <c r="I29" s="80">
        <v>40</v>
      </c>
      <c r="J29" s="70">
        <v>89</v>
      </c>
      <c r="K29" s="80" t="s">
        <v>143</v>
      </c>
      <c r="L29" s="80" t="s">
        <v>340</v>
      </c>
      <c r="M29" s="169">
        <v>36</v>
      </c>
    </row>
    <row r="30" spans="1:13" ht="46.5" customHeight="1" x14ac:dyDescent="0.35">
      <c r="A30" s="75" t="s">
        <v>494</v>
      </c>
      <c r="B30" s="66" t="s">
        <v>495</v>
      </c>
      <c r="C30" s="75" t="s">
        <v>496</v>
      </c>
      <c r="D30" s="80" t="s">
        <v>18</v>
      </c>
      <c r="E30" s="81">
        <v>44560.537499999999</v>
      </c>
      <c r="F30" s="78">
        <v>44896</v>
      </c>
      <c r="G30" s="79">
        <v>2500000</v>
      </c>
      <c r="H30" s="167">
        <v>26101573</v>
      </c>
      <c r="I30" s="80">
        <v>74</v>
      </c>
      <c r="J30" s="70">
        <v>261</v>
      </c>
      <c r="K30" s="80" t="s">
        <v>143</v>
      </c>
      <c r="L30" s="80" t="s">
        <v>28</v>
      </c>
      <c r="M30" s="169">
        <v>43</v>
      </c>
    </row>
    <row r="31" spans="1:13" ht="46.5" customHeight="1" x14ac:dyDescent="0.35">
      <c r="A31" s="66" t="s">
        <v>528</v>
      </c>
      <c r="B31" s="66" t="s">
        <v>532</v>
      </c>
      <c r="C31" s="75" t="s">
        <v>533</v>
      </c>
      <c r="D31" s="80" t="s">
        <v>485</v>
      </c>
      <c r="E31" s="84">
        <v>44588.748611111114</v>
      </c>
      <c r="F31" s="78">
        <v>44958</v>
      </c>
      <c r="G31" s="85">
        <v>3000000</v>
      </c>
      <c r="H31" s="167">
        <v>18490790</v>
      </c>
      <c r="I31" s="80">
        <v>60</v>
      </c>
      <c r="J31" s="70">
        <v>139</v>
      </c>
      <c r="K31" s="80" t="s">
        <v>143</v>
      </c>
      <c r="L31" s="80" t="s">
        <v>340</v>
      </c>
      <c r="M31" s="169">
        <v>28</v>
      </c>
    </row>
    <row r="32" spans="1:13" ht="46.5" customHeight="1" x14ac:dyDescent="0.35">
      <c r="A32" s="66" t="s">
        <v>529</v>
      </c>
      <c r="B32" s="66" t="s">
        <v>530</v>
      </c>
      <c r="C32" s="75" t="s">
        <v>531</v>
      </c>
      <c r="D32" s="80" t="s">
        <v>485</v>
      </c>
      <c r="E32" s="84">
        <v>44601.79791666667</v>
      </c>
      <c r="F32" s="78">
        <v>45108</v>
      </c>
      <c r="G32" s="85">
        <v>3500000</v>
      </c>
      <c r="H32" s="167">
        <v>67187464.650000006</v>
      </c>
      <c r="I32" s="80">
        <v>204</v>
      </c>
      <c r="J32" s="70">
        <v>427</v>
      </c>
      <c r="K32" s="80" t="s">
        <v>143</v>
      </c>
      <c r="L32" s="80" t="s">
        <v>527</v>
      </c>
      <c r="M32" s="169">
        <v>28</v>
      </c>
    </row>
    <row r="33" spans="1:13" ht="46.5" customHeight="1" x14ac:dyDescent="0.35">
      <c r="A33" s="66" t="s">
        <v>469</v>
      </c>
      <c r="B33" s="66" t="s">
        <v>517</v>
      </c>
      <c r="C33" s="75" t="s">
        <v>518</v>
      </c>
      <c r="D33" s="80" t="s">
        <v>3</v>
      </c>
      <c r="E33" s="84">
        <v>44638.649305555555</v>
      </c>
      <c r="F33" s="78">
        <v>45078</v>
      </c>
      <c r="G33" s="85">
        <v>3500000</v>
      </c>
      <c r="H33" s="167">
        <v>56379921</v>
      </c>
      <c r="I33" s="80">
        <v>112</v>
      </c>
      <c r="J33" s="70">
        <v>566</v>
      </c>
      <c r="K33" s="80" t="s">
        <v>143</v>
      </c>
      <c r="L33" s="80" t="s">
        <v>28</v>
      </c>
      <c r="M33" s="169">
        <v>24</v>
      </c>
    </row>
    <row r="34" spans="1:13" ht="46.5" customHeight="1" x14ac:dyDescent="0.35">
      <c r="A34" s="66" t="s">
        <v>514</v>
      </c>
      <c r="B34" s="66" t="s">
        <v>534</v>
      </c>
      <c r="C34" s="75" t="s">
        <v>535</v>
      </c>
      <c r="D34" s="80" t="s">
        <v>3</v>
      </c>
      <c r="E34" s="84">
        <v>44638.738888888889</v>
      </c>
      <c r="F34" s="78">
        <v>45047</v>
      </c>
      <c r="G34" s="85">
        <v>2950000</v>
      </c>
      <c r="H34" s="167">
        <v>28432484</v>
      </c>
      <c r="I34" s="80">
        <v>59</v>
      </c>
      <c r="J34" s="70">
        <v>286</v>
      </c>
      <c r="K34" s="80" t="s">
        <v>143</v>
      </c>
      <c r="L34" s="80" t="s">
        <v>28</v>
      </c>
      <c r="M34" s="169">
        <v>47</v>
      </c>
    </row>
    <row r="35" spans="1:13" ht="46.5" customHeight="1" x14ac:dyDescent="0.35">
      <c r="A35" s="66" t="s">
        <v>508</v>
      </c>
      <c r="B35" s="66" t="s">
        <v>509</v>
      </c>
      <c r="C35" s="75" t="s">
        <v>510</v>
      </c>
      <c r="D35" s="80" t="s">
        <v>18</v>
      </c>
      <c r="E35" s="84">
        <v>44641.350694444445</v>
      </c>
      <c r="F35" s="78">
        <v>45078</v>
      </c>
      <c r="G35" s="85">
        <v>3500000</v>
      </c>
      <c r="H35" s="167">
        <v>14767788</v>
      </c>
      <c r="I35" s="80">
        <v>71</v>
      </c>
      <c r="J35" s="70">
        <v>177</v>
      </c>
      <c r="K35" s="80" t="s">
        <v>143</v>
      </c>
      <c r="L35" s="80" t="s">
        <v>340</v>
      </c>
      <c r="M35" s="169">
        <v>44</v>
      </c>
    </row>
    <row r="36" spans="1:13" ht="46.5" customHeight="1" x14ac:dyDescent="0.35">
      <c r="A36" s="86" t="s">
        <v>514</v>
      </c>
      <c r="B36" s="66" t="s">
        <v>515</v>
      </c>
      <c r="C36" s="75" t="s">
        <v>516</v>
      </c>
      <c r="D36" s="80" t="s">
        <v>193</v>
      </c>
      <c r="E36" s="84">
        <v>44651.595833333333</v>
      </c>
      <c r="F36" s="78">
        <v>44896</v>
      </c>
      <c r="G36" s="85">
        <v>3500000</v>
      </c>
      <c r="H36" s="167">
        <v>23802307</v>
      </c>
      <c r="I36" s="80">
        <v>72</v>
      </c>
      <c r="J36" s="70">
        <v>234</v>
      </c>
      <c r="K36" s="80" t="s">
        <v>4</v>
      </c>
      <c r="L36" s="80" t="s">
        <v>28</v>
      </c>
      <c r="M36" s="169">
        <v>32</v>
      </c>
    </row>
    <row r="37" spans="1:13" ht="46.5" customHeight="1" x14ac:dyDescent="0.35">
      <c r="A37" s="66" t="s">
        <v>467</v>
      </c>
      <c r="B37" s="66" t="s">
        <v>519</v>
      </c>
      <c r="C37" s="75" t="s">
        <v>520</v>
      </c>
      <c r="D37" s="80" t="s">
        <v>46</v>
      </c>
      <c r="E37" s="84">
        <v>44685</v>
      </c>
      <c r="F37" s="78">
        <v>45107</v>
      </c>
      <c r="G37" s="85">
        <v>2500000</v>
      </c>
      <c r="H37" s="167">
        <v>17026077</v>
      </c>
      <c r="I37" s="80">
        <v>39</v>
      </c>
      <c r="J37" s="70">
        <v>176</v>
      </c>
      <c r="K37" s="80" t="s">
        <v>143</v>
      </c>
      <c r="L37" s="80" t="s">
        <v>28</v>
      </c>
      <c r="M37" s="80" t="s">
        <v>222</v>
      </c>
    </row>
    <row r="38" spans="1:13" ht="46.5" customHeight="1" x14ac:dyDescent="0.35">
      <c r="A38" s="66" t="s">
        <v>467</v>
      </c>
      <c r="B38" s="66" t="s">
        <v>539</v>
      </c>
      <c r="C38" s="75" t="s">
        <v>540</v>
      </c>
      <c r="D38" s="80" t="s">
        <v>488</v>
      </c>
      <c r="E38" s="84">
        <v>44685.586805555555</v>
      </c>
      <c r="F38" s="78">
        <v>45108</v>
      </c>
      <c r="G38" s="85">
        <v>3500000</v>
      </c>
      <c r="H38" s="167">
        <v>15310658</v>
      </c>
      <c r="I38" s="80">
        <v>80</v>
      </c>
      <c r="J38" s="70">
        <v>168</v>
      </c>
      <c r="K38" s="80" t="s">
        <v>143</v>
      </c>
      <c r="L38" s="80" t="s">
        <v>340</v>
      </c>
      <c r="M38" s="80" t="s">
        <v>213</v>
      </c>
    </row>
    <row r="39" spans="1:13" ht="46.5" customHeight="1" x14ac:dyDescent="0.35">
      <c r="A39" s="66" t="s">
        <v>511</v>
      </c>
      <c r="B39" s="66" t="s">
        <v>512</v>
      </c>
      <c r="C39" s="75" t="s">
        <v>513</v>
      </c>
      <c r="D39" s="80" t="s">
        <v>3</v>
      </c>
      <c r="E39" s="84">
        <v>44697</v>
      </c>
      <c r="F39" s="78">
        <v>45108</v>
      </c>
      <c r="G39" s="85">
        <v>3500000</v>
      </c>
      <c r="H39" s="167">
        <v>87168425</v>
      </c>
      <c r="I39" s="80">
        <v>246</v>
      </c>
      <c r="J39" s="70">
        <v>873</v>
      </c>
      <c r="K39" s="80" t="s">
        <v>4</v>
      </c>
      <c r="L39" s="80" t="s">
        <v>28</v>
      </c>
      <c r="M39" s="169">
        <v>24</v>
      </c>
    </row>
    <row r="40" spans="1:13" ht="46.5" customHeight="1" x14ac:dyDescent="0.35">
      <c r="A40" s="66" t="s">
        <v>469</v>
      </c>
      <c r="B40" s="66" t="s">
        <v>543</v>
      </c>
      <c r="C40" s="75" t="s">
        <v>544</v>
      </c>
      <c r="D40" s="80" t="s">
        <v>18</v>
      </c>
      <c r="E40" s="84">
        <v>44697</v>
      </c>
      <c r="F40" s="78">
        <v>45232</v>
      </c>
      <c r="G40" s="85">
        <v>3500000</v>
      </c>
      <c r="H40" s="167">
        <v>33206123</v>
      </c>
      <c r="I40" s="80">
        <v>88</v>
      </c>
      <c r="J40" s="70">
        <v>449</v>
      </c>
      <c r="K40" s="80" t="s">
        <v>143</v>
      </c>
      <c r="L40" s="80" t="s">
        <v>28</v>
      </c>
      <c r="M40" s="169">
        <v>40</v>
      </c>
    </row>
    <row r="41" spans="1:13" ht="46.5" customHeight="1" x14ac:dyDescent="0.35">
      <c r="A41" s="66" t="s">
        <v>467</v>
      </c>
      <c r="B41" s="66" t="s">
        <v>536</v>
      </c>
      <c r="C41" s="75" t="s">
        <v>537</v>
      </c>
      <c r="D41" s="80" t="s">
        <v>134</v>
      </c>
      <c r="E41" s="84">
        <v>44699</v>
      </c>
      <c r="F41" s="78">
        <v>45108</v>
      </c>
      <c r="G41" s="85">
        <v>2500000</v>
      </c>
      <c r="H41" s="167">
        <v>10883319.5</v>
      </c>
      <c r="I41" s="80">
        <v>37</v>
      </c>
      <c r="J41" s="70">
        <v>127</v>
      </c>
      <c r="K41" s="80" t="s">
        <v>143</v>
      </c>
      <c r="L41" s="80" t="s">
        <v>340</v>
      </c>
      <c r="M41" s="80" t="s">
        <v>538</v>
      </c>
    </row>
    <row r="42" spans="1:13" ht="46.5" customHeight="1" x14ac:dyDescent="0.35">
      <c r="A42" s="66" t="s">
        <v>521</v>
      </c>
      <c r="B42" s="66" t="s">
        <v>522</v>
      </c>
      <c r="C42" s="75" t="s">
        <v>523</v>
      </c>
      <c r="D42" s="80" t="s">
        <v>18</v>
      </c>
      <c r="E42" s="84">
        <v>44733.477777777778</v>
      </c>
      <c r="F42" s="78">
        <v>45108</v>
      </c>
      <c r="G42" s="85">
        <v>3500000</v>
      </c>
      <c r="H42" s="167">
        <v>30717312</v>
      </c>
      <c r="I42" s="80">
        <v>154</v>
      </c>
      <c r="J42" s="70">
        <v>303</v>
      </c>
      <c r="K42" s="80" t="s">
        <v>143</v>
      </c>
      <c r="L42" s="80" t="s">
        <v>524</v>
      </c>
      <c r="M42" s="169">
        <v>40</v>
      </c>
    </row>
    <row r="43" spans="1:13" ht="46.5" customHeight="1" x14ac:dyDescent="0.35">
      <c r="A43" s="66" t="s">
        <v>521</v>
      </c>
      <c r="B43" s="66" t="s">
        <v>525</v>
      </c>
      <c r="C43" s="75" t="s">
        <v>526</v>
      </c>
      <c r="D43" s="80" t="s">
        <v>18</v>
      </c>
      <c r="E43" s="84">
        <v>44733.614583333336</v>
      </c>
      <c r="F43" s="78">
        <v>45108</v>
      </c>
      <c r="G43" s="85">
        <v>3500000</v>
      </c>
      <c r="H43" s="167">
        <v>29063393</v>
      </c>
      <c r="I43" s="80">
        <v>83</v>
      </c>
      <c r="J43" s="70">
        <v>341</v>
      </c>
      <c r="K43" s="80" t="s">
        <v>143</v>
      </c>
      <c r="L43" s="80" t="s">
        <v>527</v>
      </c>
      <c r="M43" s="169">
        <v>43</v>
      </c>
    </row>
    <row r="44" spans="1:13" ht="46.5" customHeight="1" x14ac:dyDescent="0.35">
      <c r="A44" s="66" t="s">
        <v>467</v>
      </c>
      <c r="B44" s="66" t="s">
        <v>541</v>
      </c>
      <c r="C44" s="75" t="s">
        <v>542</v>
      </c>
      <c r="D44" s="80" t="s">
        <v>46</v>
      </c>
      <c r="E44" s="84">
        <v>44743.575694444444</v>
      </c>
      <c r="F44" s="78">
        <v>45170</v>
      </c>
      <c r="G44" s="85">
        <v>3500000</v>
      </c>
      <c r="H44" s="167">
        <v>27871937.289999999</v>
      </c>
      <c r="I44" s="80">
        <v>99</v>
      </c>
      <c r="J44" s="70">
        <v>287</v>
      </c>
      <c r="K44" s="80" t="s">
        <v>143</v>
      </c>
      <c r="L44" s="80" t="s">
        <v>340</v>
      </c>
      <c r="M44" s="80" t="s">
        <v>222</v>
      </c>
    </row>
    <row r="45" spans="1:13" ht="46.5" customHeight="1" x14ac:dyDescent="0.35">
      <c r="A45" s="66" t="s">
        <v>549</v>
      </c>
      <c r="B45" s="66" t="s">
        <v>548</v>
      </c>
      <c r="C45" s="75" t="s">
        <v>555</v>
      </c>
      <c r="D45" s="80" t="s">
        <v>2</v>
      </c>
      <c r="E45" s="84">
        <v>44781</v>
      </c>
      <c r="F45" s="78">
        <v>45108</v>
      </c>
      <c r="G45" s="85">
        <v>2500000</v>
      </c>
      <c r="H45" s="167">
        <v>30976028</v>
      </c>
      <c r="I45" s="80">
        <v>198</v>
      </c>
      <c r="J45" s="70">
        <v>661</v>
      </c>
      <c r="K45" s="80" t="s">
        <v>143</v>
      </c>
      <c r="L45" s="80" t="s">
        <v>340</v>
      </c>
      <c r="M45" s="80">
        <v>8</v>
      </c>
    </row>
    <row r="46" spans="1:13" ht="46.5" customHeight="1" x14ac:dyDescent="0.35">
      <c r="A46" s="66" t="s">
        <v>577</v>
      </c>
      <c r="B46" s="66" t="s">
        <v>558</v>
      </c>
      <c r="C46" s="75" t="s">
        <v>557</v>
      </c>
      <c r="D46" s="80" t="s">
        <v>18</v>
      </c>
      <c r="E46" s="84">
        <v>44784</v>
      </c>
      <c r="F46" s="78">
        <v>45200</v>
      </c>
      <c r="G46" s="85">
        <v>3500000</v>
      </c>
      <c r="H46" s="167">
        <v>27999948</v>
      </c>
      <c r="I46" s="80">
        <v>206</v>
      </c>
      <c r="J46" s="70">
        <v>537</v>
      </c>
      <c r="K46" s="80" t="s">
        <v>143</v>
      </c>
      <c r="L46" s="80" t="s">
        <v>340</v>
      </c>
      <c r="M46" s="80">
        <v>43</v>
      </c>
    </row>
    <row r="47" spans="1:13" ht="46.5" customHeight="1" x14ac:dyDescent="0.35">
      <c r="A47" s="75" t="s">
        <v>434</v>
      </c>
      <c r="B47" s="75" t="s">
        <v>429</v>
      </c>
      <c r="C47" s="75" t="s">
        <v>443</v>
      </c>
      <c r="D47" s="70" t="s">
        <v>18</v>
      </c>
      <c r="E47" s="77">
        <v>44858</v>
      </c>
      <c r="F47" s="78">
        <v>45261</v>
      </c>
      <c r="G47" s="79">
        <v>3500000</v>
      </c>
      <c r="H47" s="166">
        <v>12044754</v>
      </c>
      <c r="I47" s="70">
        <v>64</v>
      </c>
      <c r="J47" s="70">
        <v>99</v>
      </c>
      <c r="K47" s="70" t="s">
        <v>143</v>
      </c>
      <c r="L47" s="70" t="s">
        <v>340</v>
      </c>
      <c r="M47" s="70">
        <v>45</v>
      </c>
    </row>
    <row r="48" spans="1:13" ht="46.5" customHeight="1" x14ac:dyDescent="0.35">
      <c r="A48" s="66" t="s">
        <v>434</v>
      </c>
      <c r="B48" s="66" t="s">
        <v>546</v>
      </c>
      <c r="C48" s="75" t="s">
        <v>445</v>
      </c>
      <c r="D48" s="80" t="s">
        <v>18</v>
      </c>
      <c r="E48" s="84">
        <v>44858</v>
      </c>
      <c r="F48" s="78">
        <v>45261</v>
      </c>
      <c r="G48" s="85">
        <v>3500000</v>
      </c>
      <c r="H48" s="167">
        <v>17489255</v>
      </c>
      <c r="I48" s="80">
        <v>95</v>
      </c>
      <c r="J48" s="70">
        <v>152</v>
      </c>
      <c r="K48" s="80" t="s">
        <v>143</v>
      </c>
      <c r="L48" s="80" t="s">
        <v>340</v>
      </c>
      <c r="M48" s="80">
        <v>43</v>
      </c>
    </row>
    <row r="49" spans="1:13" ht="46.5" customHeight="1" x14ac:dyDescent="0.35">
      <c r="A49" s="66" t="s">
        <v>434</v>
      </c>
      <c r="B49" s="66" t="s">
        <v>547</v>
      </c>
      <c r="C49" s="75" t="s">
        <v>446</v>
      </c>
      <c r="D49" s="80" t="s">
        <v>18</v>
      </c>
      <c r="E49" s="84">
        <v>44858</v>
      </c>
      <c r="F49" s="78">
        <v>45261</v>
      </c>
      <c r="G49" s="85">
        <v>3200000</v>
      </c>
      <c r="H49" s="167">
        <v>24904178</v>
      </c>
      <c r="I49" s="80">
        <v>131</v>
      </c>
      <c r="J49" s="70">
        <v>107</v>
      </c>
      <c r="K49" s="80" t="s">
        <v>143</v>
      </c>
      <c r="L49" s="80" t="s">
        <v>340</v>
      </c>
      <c r="M49" s="80">
        <v>43</v>
      </c>
    </row>
    <row r="50" spans="1:13" ht="46.5" customHeight="1" x14ac:dyDescent="0.35">
      <c r="A50" s="75" t="s">
        <v>434</v>
      </c>
      <c r="B50" s="75" t="s">
        <v>430</v>
      </c>
      <c r="C50" s="75" t="s">
        <v>444</v>
      </c>
      <c r="D50" s="70" t="s">
        <v>18</v>
      </c>
      <c r="E50" s="77">
        <v>44860</v>
      </c>
      <c r="F50" s="78">
        <v>45261</v>
      </c>
      <c r="G50" s="79">
        <v>2500000</v>
      </c>
      <c r="H50" s="79">
        <v>12581991</v>
      </c>
      <c r="I50" s="70">
        <v>48</v>
      </c>
      <c r="J50" s="70">
        <v>65</v>
      </c>
      <c r="K50" s="70" t="s">
        <v>143</v>
      </c>
      <c r="L50" s="70" t="s">
        <v>340</v>
      </c>
      <c r="M50" s="70">
        <v>45</v>
      </c>
    </row>
    <row r="51" spans="1:13" ht="46.5" customHeight="1" x14ac:dyDescent="0.35">
      <c r="A51" s="75" t="s">
        <v>579</v>
      </c>
      <c r="B51" s="66" t="s">
        <v>560</v>
      </c>
      <c r="C51" s="75" t="s">
        <v>578</v>
      </c>
      <c r="D51" s="70" t="s">
        <v>184</v>
      </c>
      <c r="E51" s="164">
        <v>44865.600694444445</v>
      </c>
      <c r="F51" s="78">
        <v>45261</v>
      </c>
      <c r="G51" s="79">
        <v>3500000</v>
      </c>
      <c r="H51" s="167">
        <v>25868271</v>
      </c>
      <c r="I51" s="70">
        <v>100</v>
      </c>
      <c r="J51" s="70">
        <v>258</v>
      </c>
      <c r="K51" s="80" t="s">
        <v>143</v>
      </c>
      <c r="L51" s="80" t="s">
        <v>340</v>
      </c>
      <c r="M51" s="70" t="s">
        <v>575</v>
      </c>
    </row>
    <row r="52" spans="1:13" ht="46.5" customHeight="1" x14ac:dyDescent="0.35">
      <c r="A52" s="66" t="s">
        <v>503</v>
      </c>
      <c r="B52" s="75" t="s">
        <v>501</v>
      </c>
      <c r="C52" s="75" t="s">
        <v>506</v>
      </c>
      <c r="D52" s="70" t="s">
        <v>18</v>
      </c>
      <c r="E52" s="77">
        <v>44868</v>
      </c>
      <c r="F52" s="78">
        <v>45352</v>
      </c>
      <c r="G52" s="79">
        <v>2500000</v>
      </c>
      <c r="H52" s="166">
        <v>33426433</v>
      </c>
      <c r="I52" s="70">
        <v>95</v>
      </c>
      <c r="J52" s="70">
        <v>193</v>
      </c>
      <c r="K52" s="70" t="s">
        <v>143</v>
      </c>
      <c r="L52" s="70" t="s">
        <v>340</v>
      </c>
      <c r="M52" s="70">
        <v>40</v>
      </c>
    </row>
    <row r="53" spans="1:13" ht="47.5" customHeight="1" x14ac:dyDescent="0.35">
      <c r="A53" s="66" t="s">
        <v>503</v>
      </c>
      <c r="B53" s="75" t="s">
        <v>504</v>
      </c>
      <c r="C53" s="75" t="s">
        <v>507</v>
      </c>
      <c r="D53" s="70" t="s">
        <v>18</v>
      </c>
      <c r="E53" s="77">
        <v>44868</v>
      </c>
      <c r="F53" s="78">
        <v>45352</v>
      </c>
      <c r="G53" s="79">
        <v>2500000</v>
      </c>
      <c r="H53" s="166">
        <v>54891734</v>
      </c>
      <c r="I53" s="70">
        <v>146</v>
      </c>
      <c r="J53" s="70">
        <v>284</v>
      </c>
      <c r="K53" s="70" t="s">
        <v>143</v>
      </c>
      <c r="L53" s="70" t="s">
        <v>243</v>
      </c>
      <c r="M53" s="70">
        <v>40</v>
      </c>
    </row>
    <row r="54" spans="1:13" ht="47.5" customHeight="1" x14ac:dyDescent="0.35">
      <c r="A54" s="75" t="s">
        <v>503</v>
      </c>
      <c r="B54" s="66" t="s">
        <v>561</v>
      </c>
      <c r="C54" s="75" t="s">
        <v>598</v>
      </c>
      <c r="D54" s="70" t="s">
        <v>18</v>
      </c>
      <c r="E54" s="164">
        <v>44868.412499999999</v>
      </c>
      <c r="F54" s="78">
        <v>45292</v>
      </c>
      <c r="G54" s="79">
        <v>3500000</v>
      </c>
      <c r="H54" s="167">
        <v>28326889</v>
      </c>
      <c r="I54" s="70">
        <v>61</v>
      </c>
      <c r="J54" s="70">
        <v>170</v>
      </c>
      <c r="K54" s="80" t="s">
        <v>143</v>
      </c>
      <c r="L54" s="80" t="s">
        <v>340</v>
      </c>
      <c r="M54" s="168">
        <v>40</v>
      </c>
    </row>
    <row r="55" spans="1:13" ht="47.5" customHeight="1" x14ac:dyDescent="0.35">
      <c r="A55" s="75" t="s">
        <v>595</v>
      </c>
      <c r="B55" s="66" t="s">
        <v>562</v>
      </c>
      <c r="C55" s="75" t="s">
        <v>594</v>
      </c>
      <c r="D55" s="70" t="s">
        <v>18</v>
      </c>
      <c r="E55" s="164">
        <v>44870.649305555555</v>
      </c>
      <c r="F55" s="78">
        <v>45292</v>
      </c>
      <c r="G55" s="79">
        <v>3000000</v>
      </c>
      <c r="H55" s="167">
        <v>20771965</v>
      </c>
      <c r="I55" s="70">
        <v>59</v>
      </c>
      <c r="J55" s="70">
        <v>241</v>
      </c>
      <c r="K55" s="80" t="s">
        <v>143</v>
      </c>
      <c r="L55" s="80" t="s">
        <v>340</v>
      </c>
      <c r="M55" s="168">
        <v>40</v>
      </c>
    </row>
    <row r="56" spans="1:13" ht="47.5" customHeight="1" x14ac:dyDescent="0.35">
      <c r="A56" s="75" t="s">
        <v>580</v>
      </c>
      <c r="B56" s="66" t="s">
        <v>563</v>
      </c>
      <c r="C56" s="75" t="s">
        <v>600</v>
      </c>
      <c r="D56" s="70" t="s">
        <v>2</v>
      </c>
      <c r="E56" s="164">
        <v>44872</v>
      </c>
      <c r="F56" s="78">
        <v>45292</v>
      </c>
      <c r="G56" s="79">
        <v>3500000</v>
      </c>
      <c r="H56" s="167">
        <v>51991307</v>
      </c>
      <c r="I56" s="70">
        <v>121</v>
      </c>
      <c r="J56" s="70">
        <v>473</v>
      </c>
      <c r="K56" s="80" t="s">
        <v>143</v>
      </c>
      <c r="L56" s="80" t="s">
        <v>28</v>
      </c>
      <c r="M56" s="168">
        <v>18</v>
      </c>
    </row>
    <row r="57" spans="1:13" ht="47.5" customHeight="1" x14ac:dyDescent="0.35">
      <c r="A57" s="75" t="s">
        <v>249</v>
      </c>
      <c r="B57" s="66" t="s">
        <v>564</v>
      </c>
      <c r="C57" s="75" t="s">
        <v>601</v>
      </c>
      <c r="D57" s="70" t="s">
        <v>2</v>
      </c>
      <c r="E57" s="164">
        <v>44873.45208333333</v>
      </c>
      <c r="F57" s="78">
        <v>45292</v>
      </c>
      <c r="G57" s="79">
        <v>3500000</v>
      </c>
      <c r="H57" s="167">
        <v>37430781</v>
      </c>
      <c r="I57" s="70">
        <v>90</v>
      </c>
      <c r="J57" s="70">
        <v>345</v>
      </c>
      <c r="K57" s="80" t="s">
        <v>4</v>
      </c>
      <c r="L57" s="80" t="s">
        <v>28</v>
      </c>
      <c r="M57" s="168">
        <v>18</v>
      </c>
    </row>
    <row r="58" spans="1:13" ht="47.5" customHeight="1" x14ac:dyDescent="0.35">
      <c r="A58" s="75" t="s">
        <v>467</v>
      </c>
      <c r="B58" s="66" t="s">
        <v>565</v>
      </c>
      <c r="C58" s="75" t="s">
        <v>581</v>
      </c>
      <c r="D58" s="70" t="s">
        <v>193</v>
      </c>
      <c r="E58" s="164">
        <v>44874.387499999997</v>
      </c>
      <c r="F58" s="78">
        <v>45292</v>
      </c>
      <c r="G58" s="79">
        <v>3500000</v>
      </c>
      <c r="H58" s="167">
        <v>28214780</v>
      </c>
      <c r="I58" s="70">
        <v>78</v>
      </c>
      <c r="J58" s="70">
        <v>273</v>
      </c>
      <c r="K58" s="80" t="s">
        <v>4</v>
      </c>
      <c r="L58" s="80" t="s">
        <v>28</v>
      </c>
      <c r="M58" s="168">
        <v>31</v>
      </c>
    </row>
    <row r="59" spans="1:13" ht="47.5" customHeight="1" x14ac:dyDescent="0.35">
      <c r="A59" s="75" t="s">
        <v>596</v>
      </c>
      <c r="B59" s="66" t="s">
        <v>566</v>
      </c>
      <c r="C59" s="75" t="s">
        <v>597</v>
      </c>
      <c r="D59" s="70" t="s">
        <v>18</v>
      </c>
      <c r="E59" s="164">
        <v>44882.595833333333</v>
      </c>
      <c r="F59" s="78">
        <v>45292</v>
      </c>
      <c r="G59" s="79">
        <v>2500000</v>
      </c>
      <c r="H59" s="167">
        <v>12844924</v>
      </c>
      <c r="I59" s="70">
        <v>40</v>
      </c>
      <c r="J59" s="70">
        <v>117</v>
      </c>
      <c r="K59" s="80" t="s">
        <v>143</v>
      </c>
      <c r="L59" s="80" t="s">
        <v>28</v>
      </c>
      <c r="M59" s="168">
        <v>45</v>
      </c>
    </row>
    <row r="60" spans="1:13" ht="47.5" customHeight="1" x14ac:dyDescent="0.35">
      <c r="A60" s="75" t="s">
        <v>467</v>
      </c>
      <c r="B60" s="66" t="s">
        <v>567</v>
      </c>
      <c r="C60" s="75" t="s">
        <v>582</v>
      </c>
      <c r="D60" s="70" t="s">
        <v>576</v>
      </c>
      <c r="E60" s="164">
        <v>44894.887499999997</v>
      </c>
      <c r="F60" s="78">
        <v>45292</v>
      </c>
      <c r="G60" s="79">
        <v>2500000</v>
      </c>
      <c r="H60" s="167">
        <v>20889750</v>
      </c>
      <c r="I60" s="70">
        <v>44</v>
      </c>
      <c r="J60" s="70">
        <v>282</v>
      </c>
      <c r="K60" s="80" t="s">
        <v>143</v>
      </c>
      <c r="L60" s="80" t="s">
        <v>28</v>
      </c>
      <c r="M60" s="70" t="s">
        <v>222</v>
      </c>
    </row>
    <row r="61" spans="1:13" ht="47.5" customHeight="1" x14ac:dyDescent="0.35">
      <c r="A61" s="75" t="s">
        <v>584</v>
      </c>
      <c r="B61" s="66" t="s">
        <v>568</v>
      </c>
      <c r="C61" s="75" t="s">
        <v>583</v>
      </c>
      <c r="D61" s="70" t="s">
        <v>18</v>
      </c>
      <c r="E61" s="164">
        <v>44896</v>
      </c>
      <c r="F61" s="78">
        <v>45323</v>
      </c>
      <c r="G61" s="79">
        <v>3500000</v>
      </c>
      <c r="H61" s="167">
        <v>38146560</v>
      </c>
      <c r="I61" s="70">
        <v>83</v>
      </c>
      <c r="J61" s="70">
        <v>363</v>
      </c>
      <c r="K61" s="80" t="s">
        <v>143</v>
      </c>
      <c r="L61" s="80" t="s">
        <v>28</v>
      </c>
      <c r="M61" s="168">
        <v>41</v>
      </c>
    </row>
    <row r="62" spans="1:13" ht="47.5" customHeight="1" x14ac:dyDescent="0.35">
      <c r="A62" s="75" t="s">
        <v>586</v>
      </c>
      <c r="B62" s="66" t="s">
        <v>569</v>
      </c>
      <c r="C62" s="75" t="s">
        <v>585</v>
      </c>
      <c r="D62" s="70" t="s">
        <v>134</v>
      </c>
      <c r="E62" s="164">
        <v>44909.597916666666</v>
      </c>
      <c r="F62" s="78">
        <v>45323</v>
      </c>
      <c r="G62" s="79">
        <v>3500000</v>
      </c>
      <c r="H62" s="167">
        <v>15844759.9</v>
      </c>
      <c r="I62" s="70">
        <v>68</v>
      </c>
      <c r="J62" s="70">
        <v>182</v>
      </c>
      <c r="K62" s="80" t="s">
        <v>143</v>
      </c>
      <c r="L62" s="80" t="s">
        <v>340</v>
      </c>
      <c r="M62" s="168">
        <v>36</v>
      </c>
    </row>
    <row r="63" spans="1:13" ht="47.5" customHeight="1" x14ac:dyDescent="0.35">
      <c r="A63" s="75" t="s">
        <v>586</v>
      </c>
      <c r="B63" s="66" t="s">
        <v>570</v>
      </c>
      <c r="C63" s="75" t="s">
        <v>587</v>
      </c>
      <c r="D63" s="70" t="s">
        <v>134</v>
      </c>
      <c r="E63" s="164">
        <v>44909.661805555559</v>
      </c>
      <c r="F63" s="78">
        <v>45323</v>
      </c>
      <c r="G63" s="79">
        <v>3500000</v>
      </c>
      <c r="H63" s="167">
        <v>13308949.699999999</v>
      </c>
      <c r="I63" s="70">
        <v>58</v>
      </c>
      <c r="J63" s="70">
        <v>156</v>
      </c>
      <c r="K63" s="80" t="s">
        <v>143</v>
      </c>
      <c r="L63" s="80" t="s">
        <v>340</v>
      </c>
      <c r="M63" s="168">
        <v>36</v>
      </c>
    </row>
    <row r="64" spans="1:13" ht="47.5" customHeight="1" x14ac:dyDescent="0.35">
      <c r="A64" s="75" t="s">
        <v>39</v>
      </c>
      <c r="B64" s="66" t="s">
        <v>571</v>
      </c>
      <c r="C64" s="75" t="s">
        <v>588</v>
      </c>
      <c r="D64" s="70" t="s">
        <v>193</v>
      </c>
      <c r="E64" s="164">
        <v>44923.543055555558</v>
      </c>
      <c r="F64" s="78">
        <v>45383</v>
      </c>
      <c r="G64" s="79">
        <v>3500000</v>
      </c>
      <c r="H64" s="167">
        <v>27542851</v>
      </c>
      <c r="I64" s="70">
        <v>76</v>
      </c>
      <c r="J64" s="70">
        <v>265</v>
      </c>
      <c r="K64" s="80" t="s">
        <v>143</v>
      </c>
      <c r="L64" s="80" t="s">
        <v>28</v>
      </c>
      <c r="M64" s="168">
        <v>30</v>
      </c>
    </row>
    <row r="65" spans="1:13" ht="47.5" customHeight="1" x14ac:dyDescent="0.35">
      <c r="A65" s="75" t="s">
        <v>39</v>
      </c>
      <c r="B65" s="66" t="s">
        <v>572</v>
      </c>
      <c r="C65" s="75" t="s">
        <v>588</v>
      </c>
      <c r="D65" s="70" t="s">
        <v>193</v>
      </c>
      <c r="E65" s="164">
        <v>44923.543749999997</v>
      </c>
      <c r="F65" s="78">
        <v>45383</v>
      </c>
      <c r="G65" s="79">
        <v>2500000</v>
      </c>
      <c r="H65" s="167">
        <v>14923805</v>
      </c>
      <c r="I65" s="70">
        <v>36</v>
      </c>
      <c r="J65" s="70">
        <v>148</v>
      </c>
      <c r="K65" s="80" t="s">
        <v>4</v>
      </c>
      <c r="L65" s="80" t="s">
        <v>28</v>
      </c>
      <c r="M65" s="168">
        <v>30</v>
      </c>
    </row>
    <row r="66" spans="1:13" ht="47.5" customHeight="1" x14ac:dyDescent="0.35">
      <c r="A66" s="75" t="s">
        <v>591</v>
      </c>
      <c r="B66" s="66" t="s">
        <v>589</v>
      </c>
      <c r="C66" s="75" t="s">
        <v>590</v>
      </c>
      <c r="D66" s="70" t="s">
        <v>176</v>
      </c>
      <c r="E66" s="164">
        <v>44923.668055555558</v>
      </c>
      <c r="F66" s="78">
        <v>45383</v>
      </c>
      <c r="G66" s="79">
        <v>2500000</v>
      </c>
      <c r="H66" s="167">
        <v>14149654.300000001</v>
      </c>
      <c r="I66" s="70">
        <v>40</v>
      </c>
      <c r="J66" s="70">
        <v>142</v>
      </c>
      <c r="K66" s="80" t="s">
        <v>4</v>
      </c>
      <c r="L66" s="80" t="s">
        <v>28</v>
      </c>
      <c r="M66" s="168">
        <v>36</v>
      </c>
    </row>
    <row r="67" spans="1:13" ht="47.5" customHeight="1" x14ac:dyDescent="0.35">
      <c r="A67" s="75" t="s">
        <v>592</v>
      </c>
      <c r="B67" s="66" t="s">
        <v>573</v>
      </c>
      <c r="C67" s="75" t="s">
        <v>593</v>
      </c>
      <c r="D67" s="70" t="s">
        <v>7</v>
      </c>
      <c r="E67" s="164">
        <v>44924.492361111108</v>
      </c>
      <c r="F67" s="78">
        <v>45383</v>
      </c>
      <c r="G67" s="79">
        <v>3500000</v>
      </c>
      <c r="H67" s="167">
        <v>27918616.949999999</v>
      </c>
      <c r="I67" s="70">
        <v>68</v>
      </c>
      <c r="J67" s="70">
        <v>252</v>
      </c>
      <c r="K67" s="80" t="s">
        <v>143</v>
      </c>
      <c r="L67" s="80" t="s">
        <v>28</v>
      </c>
      <c r="M67" s="70" t="s">
        <v>211</v>
      </c>
    </row>
    <row r="68" spans="1:13" x14ac:dyDescent="0.35">
      <c r="A68" s="157"/>
      <c r="B68" s="158"/>
      <c r="C68" s="158"/>
      <c r="D68" s="160"/>
      <c r="E68" s="163"/>
      <c r="F68" s="159"/>
      <c r="G68" s="161"/>
      <c r="H68" s="161"/>
      <c r="I68" s="162"/>
      <c r="J68" s="162"/>
      <c r="K68" s="160"/>
      <c r="L68" s="156"/>
      <c r="M68" s="156"/>
    </row>
    <row r="69" spans="1:13" x14ac:dyDescent="0.35">
      <c r="A69" s="57" t="s">
        <v>277</v>
      </c>
      <c r="B69" s="58"/>
      <c r="C69" s="59"/>
      <c r="D69" s="68"/>
      <c r="E69" s="74"/>
      <c r="F69" s="60"/>
      <c r="G69" s="64">
        <f>SUM(G4:G67)</f>
        <v>184500000</v>
      </c>
      <c r="H69" s="64">
        <f>SUM(H4:H67)</f>
        <v>1886392979.6500001</v>
      </c>
      <c r="I69" s="65">
        <f>SUM(I4:I67)</f>
        <v>6220</v>
      </c>
      <c r="J69" s="65">
        <f>SUM(J4:J67)</f>
        <v>17635</v>
      </c>
      <c r="K69" s="68"/>
      <c r="L69" s="67"/>
      <c r="M69" s="67"/>
    </row>
    <row r="70" spans="1:13" x14ac:dyDescent="0.35">
      <c r="A70" s="36" t="s">
        <v>102</v>
      </c>
      <c r="B70" s="35"/>
    </row>
    <row r="71" spans="1:13" x14ac:dyDescent="0.35">
      <c r="A71" s="61"/>
    </row>
    <row r="72" spans="1:13" x14ac:dyDescent="0.35">
      <c r="A72" s="87">
        <v>44926</v>
      </c>
    </row>
  </sheetData>
  <sortState xmlns:xlrd2="http://schemas.microsoft.com/office/spreadsheetml/2017/richdata2" ref="A4:M67">
    <sortCondition ref="E4:E67"/>
  </sortState>
  <phoneticPr fontId="15" type="noConversion"/>
  <printOptions horizontalCentered="1"/>
  <pageMargins left="0.25" right="0.25" top="0.25" bottom="0.25" header="0.3" footer="0.3"/>
  <pageSetup paperSize="5" scale="24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T133"/>
  <sheetViews>
    <sheetView zoomScale="80" zoomScaleNormal="80" workbookViewId="0">
      <selection activeCell="B131" sqref="B131"/>
    </sheetView>
  </sheetViews>
  <sheetFormatPr defaultColWidth="9.1796875" defaultRowHeight="15.5" x14ac:dyDescent="0.35"/>
  <cols>
    <col min="1" max="1" width="37.1796875" style="36" customWidth="1"/>
    <col min="2" max="2" width="35.54296875" style="36" customWidth="1"/>
    <col min="3" max="3" width="26.7265625" style="37" customWidth="1"/>
    <col min="4" max="4" width="16.26953125" style="36" customWidth="1"/>
    <col min="5" max="5" width="12.453125" style="62" customWidth="1"/>
    <col min="6" max="6" width="15.453125" style="38" customWidth="1"/>
    <col min="7" max="7" width="16.54296875" style="154" customWidth="1"/>
    <col min="8" max="8" width="17.08984375" style="154" customWidth="1"/>
    <col min="9" max="9" width="9.81640625" style="155" customWidth="1"/>
    <col min="10" max="10" width="15.54296875" style="155" customWidth="1"/>
    <col min="11" max="11" width="11.453125" style="36" bestFit="1" customWidth="1"/>
    <col min="12" max="12" width="13.453125" style="36" bestFit="1" customWidth="1"/>
    <col min="13" max="13" width="16" style="36" customWidth="1"/>
    <col min="14" max="14" width="13.81640625" style="36" bestFit="1" customWidth="1"/>
    <col min="15" max="18" width="9.1796875" style="36"/>
    <col min="19" max="19" width="12.54296875" style="36" customWidth="1"/>
    <col min="20" max="16384" width="9.1796875" style="36"/>
  </cols>
  <sheetData>
    <row r="1" spans="1:20" x14ac:dyDescent="0.35">
      <c r="A1" s="35" t="s">
        <v>240</v>
      </c>
      <c r="D1" s="90" t="str">
        <f>'RHW PIPELINE'!D1</f>
        <v>Information as of December 31, 2022</v>
      </c>
      <c r="E1" s="38"/>
      <c r="G1" s="91"/>
      <c r="H1" s="91"/>
      <c r="I1" s="92"/>
      <c r="J1" s="92"/>
      <c r="K1" s="93"/>
    </row>
    <row r="2" spans="1:20" ht="46.5" x14ac:dyDescent="0.35">
      <c r="A2" s="41" t="s">
        <v>25</v>
      </c>
      <c r="B2" s="41" t="s">
        <v>10</v>
      </c>
      <c r="C2" s="42" t="s">
        <v>90</v>
      </c>
      <c r="D2" s="43" t="s">
        <v>1</v>
      </c>
      <c r="E2" s="44" t="s">
        <v>44</v>
      </c>
      <c r="F2" s="94" t="s">
        <v>130</v>
      </c>
      <c r="G2" s="95" t="s">
        <v>16</v>
      </c>
      <c r="H2" s="96" t="s">
        <v>37</v>
      </c>
      <c r="I2" s="97" t="s">
        <v>0</v>
      </c>
      <c r="J2" s="97" t="s">
        <v>91</v>
      </c>
      <c r="K2" s="43" t="s">
        <v>22</v>
      </c>
      <c r="L2" s="43" t="s">
        <v>6</v>
      </c>
      <c r="M2" s="47" t="s">
        <v>210</v>
      </c>
    </row>
    <row r="3" spans="1:20" ht="16" customHeight="1" x14ac:dyDescent="0.35">
      <c r="A3" s="98" t="s">
        <v>132</v>
      </c>
      <c r="D3" s="99"/>
      <c r="E3" s="100"/>
      <c r="F3" s="101"/>
      <c r="G3" s="102"/>
      <c r="H3" s="102"/>
      <c r="I3" s="103"/>
      <c r="J3" s="103"/>
      <c r="K3" s="99"/>
      <c r="L3" s="99"/>
    </row>
    <row r="4" spans="1:20" ht="46" customHeight="1" x14ac:dyDescent="0.35">
      <c r="A4" s="75" t="s">
        <v>432</v>
      </c>
      <c r="B4" s="75" t="s">
        <v>424</v>
      </c>
      <c r="C4" s="75" t="s">
        <v>436</v>
      </c>
      <c r="D4" s="70" t="s">
        <v>2</v>
      </c>
      <c r="E4" s="77">
        <v>44266</v>
      </c>
      <c r="F4" s="78">
        <v>44593</v>
      </c>
      <c r="G4" s="79">
        <v>2500000</v>
      </c>
      <c r="H4" s="79">
        <v>59560220</v>
      </c>
      <c r="I4" s="70">
        <v>168</v>
      </c>
      <c r="J4" s="70">
        <v>607</v>
      </c>
      <c r="K4" s="70" t="s">
        <v>143</v>
      </c>
      <c r="L4" s="70" t="s">
        <v>28</v>
      </c>
      <c r="M4" s="70">
        <v>18</v>
      </c>
    </row>
    <row r="5" spans="1:20" ht="46" customHeight="1" x14ac:dyDescent="0.35">
      <c r="A5" s="75" t="s">
        <v>249</v>
      </c>
      <c r="B5" s="76" t="s">
        <v>321</v>
      </c>
      <c r="C5" s="75" t="s">
        <v>322</v>
      </c>
      <c r="D5" s="70" t="s">
        <v>18</v>
      </c>
      <c r="E5" s="104">
        <v>43770</v>
      </c>
      <c r="F5" s="78">
        <v>44523</v>
      </c>
      <c r="G5" s="79">
        <v>2500000</v>
      </c>
      <c r="H5" s="79">
        <v>27230881</v>
      </c>
      <c r="I5" s="70">
        <v>72</v>
      </c>
      <c r="J5" s="70">
        <v>255</v>
      </c>
      <c r="K5" s="70" t="s">
        <v>143</v>
      </c>
      <c r="L5" s="70" t="s">
        <v>28</v>
      </c>
      <c r="M5" s="70">
        <v>45</v>
      </c>
    </row>
    <row r="6" spans="1:20" ht="46" customHeight="1" x14ac:dyDescent="0.35">
      <c r="A6" s="75" t="s">
        <v>249</v>
      </c>
      <c r="B6" s="76" t="s">
        <v>286</v>
      </c>
      <c r="C6" s="75" t="s">
        <v>287</v>
      </c>
      <c r="D6" s="70" t="s">
        <v>18</v>
      </c>
      <c r="E6" s="104">
        <v>43494</v>
      </c>
      <c r="F6" s="78">
        <v>44349</v>
      </c>
      <c r="G6" s="79">
        <v>2500000</v>
      </c>
      <c r="H6" s="79">
        <v>31911267</v>
      </c>
      <c r="I6" s="70">
        <v>128</v>
      </c>
      <c r="J6" s="70">
        <v>320</v>
      </c>
      <c r="K6" s="70" t="s">
        <v>143</v>
      </c>
      <c r="L6" s="70" t="s">
        <v>28</v>
      </c>
      <c r="M6" s="70">
        <v>46</v>
      </c>
      <c r="N6" s="105"/>
      <c r="O6" s="105"/>
      <c r="P6" s="105"/>
      <c r="Q6" s="105"/>
      <c r="R6" s="105"/>
      <c r="S6" s="105"/>
      <c r="T6" s="105"/>
    </row>
    <row r="7" spans="1:20" ht="46" customHeight="1" x14ac:dyDescent="0.35">
      <c r="A7" s="75" t="s">
        <v>416</v>
      </c>
      <c r="B7" s="75" t="s">
        <v>415</v>
      </c>
      <c r="C7" s="75" t="s">
        <v>414</v>
      </c>
      <c r="D7" s="70" t="s">
        <v>3</v>
      </c>
      <c r="E7" s="104">
        <v>43753</v>
      </c>
      <c r="F7" s="78">
        <v>44715</v>
      </c>
      <c r="G7" s="79">
        <v>3500000</v>
      </c>
      <c r="H7" s="79">
        <v>25940056</v>
      </c>
      <c r="I7" s="70">
        <v>90</v>
      </c>
      <c r="J7" s="70">
        <v>140</v>
      </c>
      <c r="K7" s="70" t="s">
        <v>4</v>
      </c>
      <c r="L7" s="70" t="s">
        <v>28</v>
      </c>
      <c r="M7" s="70">
        <v>25</v>
      </c>
    </row>
    <row r="8" spans="1:20" ht="46" customHeight="1" x14ac:dyDescent="0.35">
      <c r="A8" s="75" t="s">
        <v>360</v>
      </c>
      <c r="B8" s="66" t="s">
        <v>486</v>
      </c>
      <c r="C8" s="75" t="s">
        <v>487</v>
      </c>
      <c r="D8" s="80" t="s">
        <v>488</v>
      </c>
      <c r="E8" s="88">
        <v>44546.754166666666</v>
      </c>
      <c r="F8" s="78">
        <v>44757</v>
      </c>
      <c r="G8" s="79">
        <v>2500000</v>
      </c>
      <c r="H8" s="82">
        <v>14999972.74</v>
      </c>
      <c r="I8" s="80">
        <v>55</v>
      </c>
      <c r="J8" s="70">
        <v>134</v>
      </c>
      <c r="K8" s="80" t="s">
        <v>143</v>
      </c>
      <c r="L8" s="80" t="s">
        <v>340</v>
      </c>
      <c r="M8" s="80" t="s">
        <v>213</v>
      </c>
    </row>
    <row r="9" spans="1:20" ht="46" customHeight="1" x14ac:dyDescent="0.35">
      <c r="A9" s="75" t="s">
        <v>283</v>
      </c>
      <c r="B9" s="76" t="s">
        <v>325</v>
      </c>
      <c r="C9" s="75" t="s">
        <v>326</v>
      </c>
      <c r="D9" s="70" t="s">
        <v>327</v>
      </c>
      <c r="E9" s="104">
        <v>43816</v>
      </c>
      <c r="F9" s="78">
        <v>44409</v>
      </c>
      <c r="G9" s="79">
        <v>2500000</v>
      </c>
      <c r="H9" s="79">
        <v>27158982</v>
      </c>
      <c r="I9" s="70">
        <v>95</v>
      </c>
      <c r="J9" s="70">
        <v>308</v>
      </c>
      <c r="K9" s="70" t="s">
        <v>4</v>
      </c>
      <c r="L9" s="70" t="s">
        <v>26</v>
      </c>
      <c r="M9" s="70" t="s">
        <v>238</v>
      </c>
    </row>
    <row r="10" spans="1:20" ht="46" customHeight="1" x14ac:dyDescent="0.35">
      <c r="A10" s="86" t="s">
        <v>33</v>
      </c>
      <c r="B10" s="86" t="s">
        <v>172</v>
      </c>
      <c r="C10" s="86" t="s">
        <v>140</v>
      </c>
      <c r="D10" s="106" t="s">
        <v>18</v>
      </c>
      <c r="E10" s="107">
        <v>41850</v>
      </c>
      <c r="F10" s="108">
        <v>42312</v>
      </c>
      <c r="G10" s="109">
        <v>2100000</v>
      </c>
      <c r="H10" s="110">
        <v>27552358</v>
      </c>
      <c r="I10" s="111">
        <v>164</v>
      </c>
      <c r="J10" s="111">
        <v>287</v>
      </c>
      <c r="K10" s="112" t="s">
        <v>143</v>
      </c>
      <c r="L10" s="112" t="s">
        <v>26</v>
      </c>
      <c r="M10" s="70">
        <v>41</v>
      </c>
    </row>
    <row r="11" spans="1:20" ht="46" customHeight="1" x14ac:dyDescent="0.35">
      <c r="A11" s="113" t="s">
        <v>50</v>
      </c>
      <c r="B11" s="113" t="s">
        <v>103</v>
      </c>
      <c r="C11" s="86" t="s">
        <v>85</v>
      </c>
      <c r="D11" s="106" t="s">
        <v>18</v>
      </c>
      <c r="E11" s="107">
        <v>41269</v>
      </c>
      <c r="F11" s="114">
        <v>41677</v>
      </c>
      <c r="G11" s="110">
        <v>2268653</v>
      </c>
      <c r="H11" s="110">
        <v>13352768</v>
      </c>
      <c r="I11" s="111">
        <v>101</v>
      </c>
      <c r="J11" s="111">
        <v>102</v>
      </c>
      <c r="K11" s="106" t="s">
        <v>4</v>
      </c>
      <c r="L11" s="106" t="s">
        <v>26</v>
      </c>
      <c r="M11" s="70">
        <v>7</v>
      </c>
    </row>
    <row r="12" spans="1:20" ht="46" customHeight="1" x14ac:dyDescent="0.35">
      <c r="A12" s="115" t="s">
        <v>203</v>
      </c>
      <c r="B12" s="115" t="s">
        <v>202</v>
      </c>
      <c r="C12" s="115" t="s">
        <v>237</v>
      </c>
      <c r="D12" s="116" t="s">
        <v>184</v>
      </c>
      <c r="E12" s="117">
        <v>42552</v>
      </c>
      <c r="F12" s="118">
        <v>42951</v>
      </c>
      <c r="G12" s="119">
        <v>866400</v>
      </c>
      <c r="H12" s="120">
        <v>15912909</v>
      </c>
      <c r="I12" s="121">
        <v>94</v>
      </c>
      <c r="J12" s="121">
        <v>170</v>
      </c>
      <c r="K12" s="122" t="s">
        <v>143</v>
      </c>
      <c r="L12" s="122" t="s">
        <v>26</v>
      </c>
      <c r="M12" s="123" t="s">
        <v>238</v>
      </c>
    </row>
    <row r="13" spans="1:20" ht="46" customHeight="1" x14ac:dyDescent="0.35">
      <c r="A13" s="75" t="s">
        <v>341</v>
      </c>
      <c r="B13" s="76" t="s">
        <v>342</v>
      </c>
      <c r="C13" s="75" t="s">
        <v>362</v>
      </c>
      <c r="D13" s="70" t="s">
        <v>176</v>
      </c>
      <c r="E13" s="104">
        <v>43851</v>
      </c>
      <c r="F13" s="78">
        <v>44518</v>
      </c>
      <c r="G13" s="79">
        <v>2500000</v>
      </c>
      <c r="H13" s="79">
        <v>13276403</v>
      </c>
      <c r="I13" s="70">
        <v>67</v>
      </c>
      <c r="J13" s="123">
        <v>110</v>
      </c>
      <c r="K13" s="70" t="s">
        <v>143</v>
      </c>
      <c r="L13" s="70" t="s">
        <v>340</v>
      </c>
      <c r="M13" s="70" t="s">
        <v>216</v>
      </c>
      <c r="N13" s="56"/>
      <c r="O13" s="56"/>
      <c r="P13" s="56"/>
      <c r="Q13" s="56"/>
      <c r="R13" s="56"/>
      <c r="S13" s="56"/>
      <c r="T13" s="56"/>
    </row>
    <row r="14" spans="1:20" ht="46" customHeight="1" x14ac:dyDescent="0.35">
      <c r="A14" s="86" t="s">
        <v>167</v>
      </c>
      <c r="B14" s="86" t="s">
        <v>168</v>
      </c>
      <c r="C14" s="86" t="s">
        <v>169</v>
      </c>
      <c r="D14" s="106" t="s">
        <v>93</v>
      </c>
      <c r="E14" s="107">
        <v>42384</v>
      </c>
      <c r="F14" s="108">
        <v>42716</v>
      </c>
      <c r="G14" s="124">
        <v>2479479</v>
      </c>
      <c r="H14" s="110">
        <v>10717477</v>
      </c>
      <c r="I14" s="111">
        <v>56</v>
      </c>
      <c r="J14" s="111">
        <v>85</v>
      </c>
      <c r="K14" s="112" t="s">
        <v>143</v>
      </c>
      <c r="L14" s="112" t="s">
        <v>26</v>
      </c>
      <c r="M14" s="70" t="s">
        <v>219</v>
      </c>
    </row>
    <row r="15" spans="1:20" ht="46" customHeight="1" x14ac:dyDescent="0.35">
      <c r="A15" s="75" t="s">
        <v>450</v>
      </c>
      <c r="B15" s="75" t="s">
        <v>451</v>
      </c>
      <c r="C15" s="75" t="s">
        <v>452</v>
      </c>
      <c r="D15" s="70" t="s">
        <v>18</v>
      </c>
      <c r="E15" s="104">
        <v>44083</v>
      </c>
      <c r="F15" s="78">
        <v>44719</v>
      </c>
      <c r="G15" s="79">
        <v>6144657</v>
      </c>
      <c r="H15" s="79">
        <v>41053045</v>
      </c>
      <c r="I15" s="70">
        <v>150</v>
      </c>
      <c r="J15" s="70">
        <v>399</v>
      </c>
      <c r="K15" s="70" t="s">
        <v>143</v>
      </c>
      <c r="L15" s="70" t="s">
        <v>28</v>
      </c>
      <c r="M15" s="70">
        <v>46</v>
      </c>
    </row>
    <row r="16" spans="1:20" ht="46" customHeight="1" x14ac:dyDescent="0.35">
      <c r="A16" s="86" t="s">
        <v>35</v>
      </c>
      <c r="B16" s="86" t="s">
        <v>165</v>
      </c>
      <c r="C16" s="86" t="s">
        <v>166</v>
      </c>
      <c r="D16" s="106" t="s">
        <v>18</v>
      </c>
      <c r="E16" s="107">
        <v>42376</v>
      </c>
      <c r="F16" s="108">
        <v>42717</v>
      </c>
      <c r="G16" s="124">
        <v>1182886</v>
      </c>
      <c r="H16" s="110">
        <v>36800535</v>
      </c>
      <c r="I16" s="111">
        <v>189</v>
      </c>
      <c r="J16" s="111">
        <v>347</v>
      </c>
      <c r="K16" s="112" t="s">
        <v>4</v>
      </c>
      <c r="L16" s="112" t="s">
        <v>26</v>
      </c>
      <c r="M16" s="70">
        <v>13</v>
      </c>
    </row>
    <row r="17" spans="1:20" ht="46" customHeight="1" x14ac:dyDescent="0.35">
      <c r="A17" s="86" t="s">
        <v>177</v>
      </c>
      <c r="B17" s="86" t="s">
        <v>178</v>
      </c>
      <c r="C17" s="86" t="s">
        <v>179</v>
      </c>
      <c r="D17" s="106" t="s">
        <v>176</v>
      </c>
      <c r="E17" s="107">
        <v>42410</v>
      </c>
      <c r="F17" s="108">
        <v>42716</v>
      </c>
      <c r="G17" s="124">
        <v>1785170</v>
      </c>
      <c r="H17" s="110">
        <v>6840890</v>
      </c>
      <c r="I17" s="111">
        <v>34</v>
      </c>
      <c r="J17" s="111">
        <v>129</v>
      </c>
      <c r="K17" s="112" t="s">
        <v>143</v>
      </c>
      <c r="L17" s="112" t="s">
        <v>26</v>
      </c>
      <c r="M17" s="70">
        <v>36</v>
      </c>
    </row>
    <row r="18" spans="1:20" ht="46" customHeight="1" x14ac:dyDescent="0.35">
      <c r="A18" s="75" t="s">
        <v>39</v>
      </c>
      <c r="B18" s="75" t="s">
        <v>352</v>
      </c>
      <c r="C18" s="75" t="s">
        <v>358</v>
      </c>
      <c r="D18" s="70" t="s">
        <v>18</v>
      </c>
      <c r="E18" s="89">
        <v>43973</v>
      </c>
      <c r="F18" s="78">
        <v>44797</v>
      </c>
      <c r="G18" s="79">
        <v>2500000</v>
      </c>
      <c r="H18" s="79">
        <v>24006723.800000001</v>
      </c>
      <c r="I18" s="70">
        <v>107</v>
      </c>
      <c r="J18" s="70">
        <v>234</v>
      </c>
      <c r="K18" s="70" t="s">
        <v>143</v>
      </c>
      <c r="L18" s="70" t="s">
        <v>28</v>
      </c>
      <c r="M18" s="70">
        <v>40</v>
      </c>
    </row>
    <row r="19" spans="1:20" ht="46" customHeight="1" x14ac:dyDescent="0.35">
      <c r="A19" s="86" t="s">
        <v>39</v>
      </c>
      <c r="B19" s="113" t="s">
        <v>72</v>
      </c>
      <c r="C19" s="86" t="s">
        <v>89</v>
      </c>
      <c r="D19" s="106" t="s">
        <v>3</v>
      </c>
      <c r="E19" s="107">
        <v>41556</v>
      </c>
      <c r="F19" s="125">
        <v>42121</v>
      </c>
      <c r="G19" s="110">
        <v>2500000</v>
      </c>
      <c r="H19" s="110">
        <v>40596095</v>
      </c>
      <c r="I19" s="111">
        <v>120</v>
      </c>
      <c r="J19" s="111">
        <v>253</v>
      </c>
      <c r="K19" s="112" t="s">
        <v>4</v>
      </c>
      <c r="L19" s="106" t="s">
        <v>28</v>
      </c>
      <c r="M19" s="70">
        <v>24</v>
      </c>
      <c r="N19" s="56"/>
      <c r="O19" s="56"/>
      <c r="P19" s="56"/>
      <c r="Q19" s="56"/>
      <c r="R19" s="56"/>
      <c r="S19" s="56"/>
      <c r="T19" s="56"/>
    </row>
    <row r="20" spans="1:20" ht="46" customHeight="1" x14ac:dyDescent="0.35">
      <c r="A20" s="86" t="s">
        <v>126</v>
      </c>
      <c r="B20" s="113" t="s">
        <v>147</v>
      </c>
      <c r="C20" s="86" t="s">
        <v>125</v>
      </c>
      <c r="D20" s="106" t="s">
        <v>46</v>
      </c>
      <c r="E20" s="107">
        <v>41756</v>
      </c>
      <c r="F20" s="125">
        <v>42150</v>
      </c>
      <c r="G20" s="109">
        <v>2483067</v>
      </c>
      <c r="H20" s="110">
        <v>5992899</v>
      </c>
      <c r="I20" s="111">
        <v>36</v>
      </c>
      <c r="J20" s="111">
        <v>71</v>
      </c>
      <c r="K20" s="112" t="s">
        <v>4</v>
      </c>
      <c r="L20" s="112" t="s">
        <v>28</v>
      </c>
      <c r="M20" s="70" t="s">
        <v>222</v>
      </c>
    </row>
    <row r="21" spans="1:20" ht="46" customHeight="1" x14ac:dyDescent="0.35">
      <c r="A21" s="75" t="s">
        <v>360</v>
      </c>
      <c r="B21" s="66" t="s">
        <v>489</v>
      </c>
      <c r="C21" s="75" t="s">
        <v>490</v>
      </c>
      <c r="D21" s="80" t="s">
        <v>5</v>
      </c>
      <c r="E21" s="81">
        <v>44551.78125</v>
      </c>
      <c r="F21" s="78">
        <v>44743</v>
      </c>
      <c r="G21" s="79">
        <v>2500000</v>
      </c>
      <c r="H21" s="82">
        <v>20862136</v>
      </c>
      <c r="I21" s="80">
        <v>60</v>
      </c>
      <c r="J21" s="70">
        <v>198</v>
      </c>
      <c r="K21" s="80" t="s">
        <v>143</v>
      </c>
      <c r="L21" s="80" t="s">
        <v>28</v>
      </c>
      <c r="M21" s="80" t="s">
        <v>252</v>
      </c>
    </row>
    <row r="22" spans="1:20" ht="46" customHeight="1" x14ac:dyDescent="0.35">
      <c r="A22" s="86" t="s">
        <v>106</v>
      </c>
      <c r="B22" s="113" t="s">
        <v>153</v>
      </c>
      <c r="C22" s="86" t="s">
        <v>107</v>
      </c>
      <c r="D22" s="106" t="s">
        <v>108</v>
      </c>
      <c r="E22" s="107">
        <v>41576</v>
      </c>
      <c r="F22" s="108">
        <v>42248</v>
      </c>
      <c r="G22" s="110">
        <v>2500000</v>
      </c>
      <c r="H22" s="110">
        <v>12274248</v>
      </c>
      <c r="I22" s="111">
        <v>69</v>
      </c>
      <c r="J22" s="111">
        <v>109</v>
      </c>
      <c r="K22" s="112" t="s">
        <v>4</v>
      </c>
      <c r="L22" s="112" t="s">
        <v>26</v>
      </c>
      <c r="M22" s="70" t="s">
        <v>224</v>
      </c>
    </row>
    <row r="23" spans="1:20" ht="46" customHeight="1" x14ac:dyDescent="0.35">
      <c r="A23" s="49" t="s">
        <v>199</v>
      </c>
      <c r="B23" s="49" t="s">
        <v>200</v>
      </c>
      <c r="C23" s="49" t="s">
        <v>201</v>
      </c>
      <c r="D23" s="50" t="s">
        <v>40</v>
      </c>
      <c r="E23" s="126">
        <v>42597</v>
      </c>
      <c r="F23" s="63">
        <v>43054</v>
      </c>
      <c r="G23" s="127">
        <v>2500000</v>
      </c>
      <c r="H23" s="52">
        <v>11550750</v>
      </c>
      <c r="I23" s="53">
        <v>78</v>
      </c>
      <c r="J23" s="54">
        <v>108</v>
      </c>
      <c r="K23" s="55" t="s">
        <v>143</v>
      </c>
      <c r="L23" s="55" t="s">
        <v>26</v>
      </c>
      <c r="M23" s="50" t="s">
        <v>216</v>
      </c>
    </row>
    <row r="24" spans="1:20" ht="46" customHeight="1" x14ac:dyDescent="0.35">
      <c r="A24" s="128" t="s">
        <v>43</v>
      </c>
      <c r="B24" s="128" t="s">
        <v>42</v>
      </c>
      <c r="C24" s="49" t="s">
        <v>84</v>
      </c>
      <c r="D24" s="50" t="s">
        <v>2</v>
      </c>
      <c r="E24" s="126">
        <v>41169</v>
      </c>
      <c r="F24" s="129">
        <v>41620</v>
      </c>
      <c r="G24" s="130">
        <v>2500000</v>
      </c>
      <c r="H24" s="130">
        <v>23245773</v>
      </c>
      <c r="I24" s="131">
        <v>135</v>
      </c>
      <c r="J24" s="131">
        <v>171</v>
      </c>
      <c r="K24" s="55" t="s">
        <v>143</v>
      </c>
      <c r="L24" s="50" t="s">
        <v>26</v>
      </c>
      <c r="M24" s="70">
        <v>20</v>
      </c>
    </row>
    <row r="25" spans="1:20" ht="46" customHeight="1" x14ac:dyDescent="0.35">
      <c r="A25" s="86" t="s">
        <v>109</v>
      </c>
      <c r="B25" s="113" t="s">
        <v>110</v>
      </c>
      <c r="C25" s="86" t="s">
        <v>111</v>
      </c>
      <c r="D25" s="106" t="s">
        <v>93</v>
      </c>
      <c r="E25" s="107">
        <v>41702</v>
      </c>
      <c r="F25" s="125">
        <v>41988</v>
      </c>
      <c r="G25" s="124">
        <v>1547831</v>
      </c>
      <c r="H25" s="110">
        <v>13922854</v>
      </c>
      <c r="I25" s="111">
        <v>122</v>
      </c>
      <c r="J25" s="111">
        <v>92</v>
      </c>
      <c r="K25" s="112" t="s">
        <v>4</v>
      </c>
      <c r="L25" s="112" t="s">
        <v>26</v>
      </c>
      <c r="M25" s="70" t="s">
        <v>219</v>
      </c>
    </row>
    <row r="26" spans="1:20" ht="46" customHeight="1" x14ac:dyDescent="0.35">
      <c r="A26" s="76" t="s">
        <v>386</v>
      </c>
      <c r="B26" s="76" t="s">
        <v>317</v>
      </c>
      <c r="C26" s="75" t="s">
        <v>404</v>
      </c>
      <c r="D26" s="70" t="s">
        <v>40</v>
      </c>
      <c r="E26" s="104">
        <v>43720</v>
      </c>
      <c r="F26" s="108">
        <v>44126</v>
      </c>
      <c r="G26" s="132">
        <v>2500000</v>
      </c>
      <c r="H26" s="133">
        <v>12911680</v>
      </c>
      <c r="I26" s="134">
        <v>75</v>
      </c>
      <c r="J26" s="70">
        <v>69</v>
      </c>
      <c r="K26" s="70" t="s">
        <v>4</v>
      </c>
      <c r="L26" s="70" t="s">
        <v>243</v>
      </c>
      <c r="M26" s="70" t="s">
        <v>216</v>
      </c>
    </row>
    <row r="27" spans="1:20" ht="46" customHeight="1" x14ac:dyDescent="0.35">
      <c r="A27" s="86" t="s">
        <v>113</v>
      </c>
      <c r="B27" s="113" t="s">
        <v>157</v>
      </c>
      <c r="C27" s="86" t="s">
        <v>135</v>
      </c>
      <c r="D27" s="106" t="s">
        <v>134</v>
      </c>
      <c r="E27" s="107">
        <v>41814</v>
      </c>
      <c r="F27" s="108">
        <v>42282</v>
      </c>
      <c r="G27" s="109">
        <v>2500000</v>
      </c>
      <c r="H27" s="110">
        <v>10911445</v>
      </c>
      <c r="I27" s="111">
        <v>88</v>
      </c>
      <c r="J27" s="111">
        <v>106</v>
      </c>
      <c r="K27" s="112" t="s">
        <v>143</v>
      </c>
      <c r="L27" s="112" t="s">
        <v>26</v>
      </c>
      <c r="M27" s="70" t="s">
        <v>223</v>
      </c>
    </row>
    <row r="28" spans="1:20" ht="46" customHeight="1" x14ac:dyDescent="0.35">
      <c r="A28" s="75" t="s">
        <v>35</v>
      </c>
      <c r="B28" s="76" t="s">
        <v>293</v>
      </c>
      <c r="C28" s="75" t="s">
        <v>294</v>
      </c>
      <c r="D28" s="70" t="s">
        <v>295</v>
      </c>
      <c r="E28" s="104">
        <v>43615</v>
      </c>
      <c r="F28" s="78">
        <v>44518</v>
      </c>
      <c r="G28" s="79">
        <v>2500000</v>
      </c>
      <c r="H28" s="79">
        <v>18672089</v>
      </c>
      <c r="I28" s="70">
        <v>153</v>
      </c>
      <c r="J28" s="70">
        <v>203</v>
      </c>
      <c r="K28" s="70" t="s">
        <v>4</v>
      </c>
      <c r="L28" s="70" t="s">
        <v>26</v>
      </c>
      <c r="M28" s="70" t="s">
        <v>222</v>
      </c>
    </row>
    <row r="29" spans="1:20" ht="46" customHeight="1" x14ac:dyDescent="0.35">
      <c r="A29" s="113" t="s">
        <v>38</v>
      </c>
      <c r="B29" s="113" t="s">
        <v>17</v>
      </c>
      <c r="C29" s="86" t="s">
        <v>78</v>
      </c>
      <c r="D29" s="106" t="s">
        <v>14</v>
      </c>
      <c r="E29" s="107">
        <v>41169</v>
      </c>
      <c r="F29" s="135">
        <v>41466</v>
      </c>
      <c r="G29" s="110">
        <v>1650000</v>
      </c>
      <c r="H29" s="110">
        <v>31443889</v>
      </c>
      <c r="I29" s="111">
        <v>252</v>
      </c>
      <c r="J29" s="111">
        <v>236</v>
      </c>
      <c r="K29" s="112" t="s">
        <v>143</v>
      </c>
      <c r="L29" s="106" t="s">
        <v>26</v>
      </c>
      <c r="M29" s="70">
        <v>6</v>
      </c>
    </row>
    <row r="30" spans="1:20" ht="46" customHeight="1" x14ac:dyDescent="0.35">
      <c r="A30" s="75" t="s">
        <v>289</v>
      </c>
      <c r="B30" s="75" t="s">
        <v>425</v>
      </c>
      <c r="C30" s="75" t="s">
        <v>437</v>
      </c>
      <c r="D30" s="70" t="s">
        <v>3</v>
      </c>
      <c r="E30" s="77">
        <v>44266</v>
      </c>
      <c r="F30" s="78">
        <v>44805</v>
      </c>
      <c r="G30" s="79">
        <v>2500000</v>
      </c>
      <c r="H30" s="79">
        <v>37552411</v>
      </c>
      <c r="I30" s="70">
        <v>114</v>
      </c>
      <c r="J30" s="70">
        <v>348</v>
      </c>
      <c r="K30" s="70" t="s">
        <v>143</v>
      </c>
      <c r="L30" s="70" t="s">
        <v>28</v>
      </c>
      <c r="M30" s="70">
        <v>24</v>
      </c>
    </row>
    <row r="31" spans="1:20" ht="46" customHeight="1" x14ac:dyDescent="0.35">
      <c r="A31" s="76" t="s">
        <v>36</v>
      </c>
      <c r="B31" s="76" t="s">
        <v>272</v>
      </c>
      <c r="C31" s="75" t="s">
        <v>274</v>
      </c>
      <c r="D31" s="70" t="s">
        <v>3</v>
      </c>
      <c r="E31" s="104">
        <v>43277</v>
      </c>
      <c r="F31" s="78">
        <v>43816</v>
      </c>
      <c r="G31" s="79">
        <v>2500000</v>
      </c>
      <c r="H31" s="79">
        <v>14775251</v>
      </c>
      <c r="I31" s="70">
        <v>55</v>
      </c>
      <c r="J31" s="70">
        <v>139</v>
      </c>
      <c r="K31" s="70" t="s">
        <v>4</v>
      </c>
      <c r="L31" s="70" t="s">
        <v>28</v>
      </c>
      <c r="M31" s="70">
        <v>24</v>
      </c>
    </row>
    <row r="32" spans="1:20" ht="46" customHeight="1" x14ac:dyDescent="0.35">
      <c r="A32" s="86" t="s">
        <v>173</v>
      </c>
      <c r="B32" s="86" t="s">
        <v>174</v>
      </c>
      <c r="C32" s="86" t="s">
        <v>175</v>
      </c>
      <c r="D32" s="106" t="s">
        <v>14</v>
      </c>
      <c r="E32" s="107">
        <v>42432</v>
      </c>
      <c r="F32" s="108">
        <v>42745</v>
      </c>
      <c r="G32" s="109">
        <v>1950000</v>
      </c>
      <c r="H32" s="110">
        <v>20499293</v>
      </c>
      <c r="I32" s="111">
        <v>153</v>
      </c>
      <c r="J32" s="111">
        <v>129</v>
      </c>
      <c r="K32" s="112" t="s">
        <v>4</v>
      </c>
      <c r="L32" s="112" t="s">
        <v>26</v>
      </c>
      <c r="M32" s="70">
        <v>6</v>
      </c>
    </row>
    <row r="33" spans="1:20" ht="46" customHeight="1" x14ac:dyDescent="0.35">
      <c r="A33" s="86" t="s">
        <v>308</v>
      </c>
      <c r="B33" s="86" t="s">
        <v>309</v>
      </c>
      <c r="C33" s="86" t="s">
        <v>310</v>
      </c>
      <c r="D33" s="106" t="s">
        <v>14</v>
      </c>
      <c r="E33" s="107">
        <v>42256</v>
      </c>
      <c r="F33" s="108">
        <v>43670</v>
      </c>
      <c r="G33" s="109">
        <v>2425000</v>
      </c>
      <c r="H33" s="110">
        <v>16582279</v>
      </c>
      <c r="I33" s="111">
        <v>60</v>
      </c>
      <c r="J33" s="111">
        <v>142</v>
      </c>
      <c r="K33" s="112" t="s">
        <v>143</v>
      </c>
      <c r="L33" s="112" t="s">
        <v>28</v>
      </c>
      <c r="M33" s="70">
        <v>45</v>
      </c>
      <c r="N33" s="105"/>
      <c r="O33" s="105"/>
      <c r="P33" s="105"/>
      <c r="Q33" s="105"/>
      <c r="R33" s="105"/>
      <c r="S33" s="105"/>
      <c r="T33" s="105"/>
    </row>
    <row r="34" spans="1:20" ht="46" customHeight="1" x14ac:dyDescent="0.35">
      <c r="A34" s="66" t="s">
        <v>320</v>
      </c>
      <c r="B34" s="66" t="s">
        <v>556</v>
      </c>
      <c r="C34" s="75" t="s">
        <v>554</v>
      </c>
      <c r="D34" s="80" t="s">
        <v>184</v>
      </c>
      <c r="E34" s="88">
        <v>44083</v>
      </c>
      <c r="F34" s="78">
        <v>44849</v>
      </c>
      <c r="G34" s="85">
        <v>2500000</v>
      </c>
      <c r="H34" s="82">
        <v>13178821</v>
      </c>
      <c r="I34" s="80">
        <v>72</v>
      </c>
      <c r="J34" s="70">
        <v>153</v>
      </c>
      <c r="K34" s="80" t="s">
        <v>143</v>
      </c>
      <c r="L34" s="80" t="s">
        <v>340</v>
      </c>
      <c r="M34" s="80" t="s">
        <v>550</v>
      </c>
    </row>
    <row r="35" spans="1:20" ht="46" customHeight="1" x14ac:dyDescent="0.35">
      <c r="A35" s="66" t="s">
        <v>552</v>
      </c>
      <c r="B35" s="66" t="s">
        <v>551</v>
      </c>
      <c r="C35" s="75" t="s">
        <v>553</v>
      </c>
      <c r="D35" s="80" t="s">
        <v>18</v>
      </c>
      <c r="E35" s="88">
        <v>43894</v>
      </c>
      <c r="F35" s="78">
        <v>44761</v>
      </c>
      <c r="G35" s="85">
        <v>2500000</v>
      </c>
      <c r="H35" s="82">
        <v>18296935</v>
      </c>
      <c r="I35" s="80">
        <v>66</v>
      </c>
      <c r="J35" s="70">
        <v>333</v>
      </c>
      <c r="K35" s="80" t="s">
        <v>143</v>
      </c>
      <c r="L35" s="80" t="s">
        <v>340</v>
      </c>
      <c r="M35" s="80">
        <v>46</v>
      </c>
    </row>
    <row r="36" spans="1:20" ht="46" customHeight="1" x14ac:dyDescent="0.35">
      <c r="A36" s="75" t="s">
        <v>320</v>
      </c>
      <c r="B36" s="76" t="s">
        <v>318</v>
      </c>
      <c r="C36" s="75" t="s">
        <v>319</v>
      </c>
      <c r="D36" s="70" t="s">
        <v>5</v>
      </c>
      <c r="E36" s="104">
        <v>43759</v>
      </c>
      <c r="F36" s="78">
        <v>44368</v>
      </c>
      <c r="G36" s="79">
        <v>2500000</v>
      </c>
      <c r="H36" s="79">
        <v>24370163</v>
      </c>
      <c r="I36" s="70">
        <v>80</v>
      </c>
      <c r="J36" s="70">
        <v>236</v>
      </c>
      <c r="K36" s="70" t="s">
        <v>143</v>
      </c>
      <c r="L36" s="70" t="s">
        <v>28</v>
      </c>
      <c r="M36" s="70" t="s">
        <v>256</v>
      </c>
    </row>
    <row r="37" spans="1:20" ht="46" customHeight="1" x14ac:dyDescent="0.35">
      <c r="A37" s="86" t="s">
        <v>194</v>
      </c>
      <c r="B37" s="86" t="s">
        <v>242</v>
      </c>
      <c r="C37" s="86" t="s">
        <v>195</v>
      </c>
      <c r="D37" s="106" t="s">
        <v>193</v>
      </c>
      <c r="E37" s="107">
        <v>42592</v>
      </c>
      <c r="F37" s="108">
        <v>43251</v>
      </c>
      <c r="G37" s="136">
        <v>2500000</v>
      </c>
      <c r="H37" s="133">
        <v>42487321</v>
      </c>
      <c r="I37" s="134">
        <v>173</v>
      </c>
      <c r="J37" s="137">
        <v>219</v>
      </c>
      <c r="K37" s="112" t="s">
        <v>143</v>
      </c>
      <c r="L37" s="112" t="s">
        <v>26</v>
      </c>
      <c r="M37" s="70" t="s">
        <v>226</v>
      </c>
    </row>
    <row r="38" spans="1:20" ht="46" customHeight="1" x14ac:dyDescent="0.35">
      <c r="A38" s="76" t="s">
        <v>122</v>
      </c>
      <c r="B38" s="76" t="s">
        <v>407</v>
      </c>
      <c r="C38" s="75" t="s">
        <v>408</v>
      </c>
      <c r="D38" s="70" t="s">
        <v>304</v>
      </c>
      <c r="E38" s="104">
        <v>43920</v>
      </c>
      <c r="F38" s="108">
        <v>44182</v>
      </c>
      <c r="G38" s="132">
        <v>2350000</v>
      </c>
      <c r="H38" s="133">
        <v>10497687</v>
      </c>
      <c r="I38" s="134">
        <v>36</v>
      </c>
      <c r="J38" s="70">
        <v>78</v>
      </c>
      <c r="K38" s="70" t="s">
        <v>143</v>
      </c>
      <c r="L38" s="70" t="s">
        <v>243</v>
      </c>
      <c r="M38" s="70">
        <v>6</v>
      </c>
    </row>
    <row r="39" spans="1:20" ht="46" customHeight="1" x14ac:dyDescent="0.35">
      <c r="A39" s="76" t="s">
        <v>406</v>
      </c>
      <c r="B39" s="76" t="s">
        <v>413</v>
      </c>
      <c r="C39" s="75" t="s">
        <v>405</v>
      </c>
      <c r="D39" s="70" t="s">
        <v>7</v>
      </c>
      <c r="E39" s="104">
        <v>43829</v>
      </c>
      <c r="F39" s="108">
        <v>44182</v>
      </c>
      <c r="G39" s="132">
        <v>2200000</v>
      </c>
      <c r="H39" s="133">
        <v>37426840</v>
      </c>
      <c r="I39" s="134">
        <v>108</v>
      </c>
      <c r="J39" s="70">
        <v>172</v>
      </c>
      <c r="K39" s="70" t="s">
        <v>143</v>
      </c>
      <c r="L39" s="70" t="s">
        <v>243</v>
      </c>
      <c r="M39" s="70">
        <v>12</v>
      </c>
      <c r="N39" s="56"/>
      <c r="O39" s="56"/>
      <c r="P39" s="56"/>
      <c r="Q39" s="56"/>
      <c r="R39" s="56"/>
      <c r="S39" s="56"/>
      <c r="T39" s="56"/>
    </row>
    <row r="40" spans="1:20" ht="46" customHeight="1" x14ac:dyDescent="0.35">
      <c r="A40" s="75" t="s">
        <v>314</v>
      </c>
      <c r="B40" s="76" t="s">
        <v>315</v>
      </c>
      <c r="C40" s="75" t="s">
        <v>316</v>
      </c>
      <c r="D40" s="70" t="s">
        <v>18</v>
      </c>
      <c r="E40" s="104">
        <v>43658</v>
      </c>
      <c r="F40" s="78">
        <v>44741</v>
      </c>
      <c r="G40" s="79">
        <v>1400000</v>
      </c>
      <c r="H40" s="79">
        <v>13320948</v>
      </c>
      <c r="I40" s="70">
        <v>81</v>
      </c>
      <c r="J40" s="70">
        <v>102</v>
      </c>
      <c r="K40" s="70" t="s">
        <v>4</v>
      </c>
      <c r="L40" s="70" t="s">
        <v>26</v>
      </c>
      <c r="M40" s="70">
        <v>46</v>
      </c>
    </row>
    <row r="41" spans="1:20" ht="46" customHeight="1" x14ac:dyDescent="0.35">
      <c r="A41" s="75" t="s">
        <v>32</v>
      </c>
      <c r="B41" s="76" t="s">
        <v>275</v>
      </c>
      <c r="C41" s="75" t="s">
        <v>276</v>
      </c>
      <c r="D41" s="70" t="s">
        <v>2</v>
      </c>
      <c r="E41" s="104">
        <v>43353</v>
      </c>
      <c r="F41" s="78">
        <v>44227</v>
      </c>
      <c r="G41" s="79">
        <v>2500000</v>
      </c>
      <c r="H41" s="79">
        <v>17993770</v>
      </c>
      <c r="I41" s="70">
        <v>55</v>
      </c>
      <c r="J41" s="70">
        <v>168</v>
      </c>
      <c r="K41" s="70" t="s">
        <v>143</v>
      </c>
      <c r="L41" s="70" t="s">
        <v>243</v>
      </c>
      <c r="M41" s="70">
        <v>20</v>
      </c>
      <c r="N41" s="105"/>
      <c r="O41" s="105"/>
      <c r="P41" s="105"/>
      <c r="Q41" s="105"/>
      <c r="R41" s="105"/>
      <c r="S41" s="105"/>
      <c r="T41" s="105"/>
    </row>
    <row r="42" spans="1:20" ht="46" customHeight="1" x14ac:dyDescent="0.35">
      <c r="A42" s="49" t="s">
        <v>27</v>
      </c>
      <c r="B42" s="49" t="s">
        <v>185</v>
      </c>
      <c r="C42" s="49" t="s">
        <v>186</v>
      </c>
      <c r="D42" s="50" t="s">
        <v>18</v>
      </c>
      <c r="E42" s="126">
        <v>42565</v>
      </c>
      <c r="F42" s="63">
        <v>43081</v>
      </c>
      <c r="G42" s="127">
        <v>2082919</v>
      </c>
      <c r="H42" s="52">
        <v>21141071</v>
      </c>
      <c r="I42" s="53">
        <v>94</v>
      </c>
      <c r="J42" s="54">
        <v>164</v>
      </c>
      <c r="K42" s="55" t="s">
        <v>143</v>
      </c>
      <c r="L42" s="55" t="s">
        <v>26</v>
      </c>
      <c r="M42" s="50">
        <v>44</v>
      </c>
    </row>
    <row r="43" spans="1:20" ht="46" customHeight="1" x14ac:dyDescent="0.35">
      <c r="A43" s="75" t="s">
        <v>369</v>
      </c>
      <c r="B43" s="75" t="s">
        <v>365</v>
      </c>
      <c r="C43" s="75" t="s">
        <v>370</v>
      </c>
      <c r="D43" s="70" t="s">
        <v>2</v>
      </c>
      <c r="E43" s="104">
        <v>43987</v>
      </c>
      <c r="F43" s="78">
        <v>44560</v>
      </c>
      <c r="G43" s="79">
        <v>2500000</v>
      </c>
      <c r="H43" s="79">
        <v>33622250</v>
      </c>
      <c r="I43" s="70">
        <v>96</v>
      </c>
      <c r="J43" s="123">
        <v>290</v>
      </c>
      <c r="K43" s="70" t="s">
        <v>143</v>
      </c>
      <c r="L43" s="70" t="s">
        <v>26</v>
      </c>
      <c r="M43" s="70">
        <v>20</v>
      </c>
    </row>
    <row r="44" spans="1:20" ht="46" customHeight="1" x14ac:dyDescent="0.35">
      <c r="A44" s="76" t="s">
        <v>283</v>
      </c>
      <c r="B44" s="76" t="s">
        <v>288</v>
      </c>
      <c r="C44" s="75" t="s">
        <v>392</v>
      </c>
      <c r="D44" s="70" t="s">
        <v>18</v>
      </c>
      <c r="E44" s="104">
        <v>43511</v>
      </c>
      <c r="F44" s="108">
        <v>43950</v>
      </c>
      <c r="G44" s="132">
        <v>2500000</v>
      </c>
      <c r="H44" s="133">
        <v>35536020</v>
      </c>
      <c r="I44" s="134">
        <v>94</v>
      </c>
      <c r="J44" s="70">
        <v>235</v>
      </c>
      <c r="K44" s="70" t="s">
        <v>143</v>
      </c>
      <c r="L44" s="70" t="s">
        <v>243</v>
      </c>
      <c r="M44" s="70" t="s">
        <v>393</v>
      </c>
    </row>
    <row r="45" spans="1:20" ht="46" customHeight="1" x14ac:dyDescent="0.35">
      <c r="A45" s="75" t="s">
        <v>234</v>
      </c>
      <c r="B45" s="75" t="s">
        <v>347</v>
      </c>
      <c r="C45" s="75" t="s">
        <v>354</v>
      </c>
      <c r="D45" s="70" t="s">
        <v>3</v>
      </c>
      <c r="E45" s="104">
        <v>43895</v>
      </c>
      <c r="F45" s="78">
        <v>44539</v>
      </c>
      <c r="G45" s="79">
        <v>2500000</v>
      </c>
      <c r="H45" s="79">
        <v>36566010</v>
      </c>
      <c r="I45" s="70">
        <v>163</v>
      </c>
      <c r="J45" s="123">
        <v>369</v>
      </c>
      <c r="K45" s="70" t="s">
        <v>4</v>
      </c>
      <c r="L45" s="70" t="s">
        <v>28</v>
      </c>
      <c r="M45" s="70">
        <v>26</v>
      </c>
    </row>
    <row r="46" spans="1:20" ht="46" customHeight="1" x14ac:dyDescent="0.35">
      <c r="A46" s="86" t="s">
        <v>234</v>
      </c>
      <c r="B46" s="86" t="s">
        <v>266</v>
      </c>
      <c r="C46" s="86" t="s">
        <v>235</v>
      </c>
      <c r="D46" s="106" t="s">
        <v>2</v>
      </c>
      <c r="E46" s="107">
        <v>42936</v>
      </c>
      <c r="F46" s="108">
        <v>43482</v>
      </c>
      <c r="G46" s="109">
        <v>2500000</v>
      </c>
      <c r="H46" s="110">
        <v>17645094</v>
      </c>
      <c r="I46" s="111">
        <v>80</v>
      </c>
      <c r="J46" s="111">
        <v>300</v>
      </c>
      <c r="K46" s="112" t="s">
        <v>4</v>
      </c>
      <c r="L46" s="112" t="s">
        <v>28</v>
      </c>
      <c r="M46" s="70">
        <v>8</v>
      </c>
    </row>
    <row r="47" spans="1:20" ht="46" customHeight="1" x14ac:dyDescent="0.35">
      <c r="A47" s="138" t="s">
        <v>257</v>
      </c>
      <c r="B47" s="139" t="s">
        <v>258</v>
      </c>
      <c r="C47" s="139" t="s">
        <v>259</v>
      </c>
      <c r="D47" s="70" t="s">
        <v>93</v>
      </c>
      <c r="E47" s="104">
        <v>43103</v>
      </c>
      <c r="F47" s="78">
        <v>43783</v>
      </c>
      <c r="G47" s="79">
        <v>2500000</v>
      </c>
      <c r="H47" s="140">
        <v>16665834</v>
      </c>
      <c r="I47" s="70">
        <v>37</v>
      </c>
      <c r="J47" s="70">
        <v>96</v>
      </c>
      <c r="K47" s="70" t="s">
        <v>143</v>
      </c>
      <c r="L47" s="70" t="s">
        <v>28</v>
      </c>
      <c r="M47" s="70" t="s">
        <v>219</v>
      </c>
    </row>
    <row r="48" spans="1:20" ht="46" customHeight="1" x14ac:dyDescent="0.35">
      <c r="A48" s="86" t="s">
        <v>261</v>
      </c>
      <c r="B48" s="86" t="s">
        <v>260</v>
      </c>
      <c r="C48" s="86" t="s">
        <v>262</v>
      </c>
      <c r="D48" s="106" t="s">
        <v>18</v>
      </c>
      <c r="E48" s="107">
        <v>43129</v>
      </c>
      <c r="F48" s="108">
        <v>43434</v>
      </c>
      <c r="G48" s="109">
        <v>2500000</v>
      </c>
      <c r="H48" s="110">
        <v>73012299</v>
      </c>
      <c r="I48" s="111">
        <v>350</v>
      </c>
      <c r="J48" s="111">
        <v>711</v>
      </c>
      <c r="K48" s="112" t="s">
        <v>4</v>
      </c>
      <c r="L48" s="112" t="s">
        <v>243</v>
      </c>
      <c r="M48" s="70">
        <v>43</v>
      </c>
    </row>
    <row r="49" spans="1:20" ht="46" customHeight="1" x14ac:dyDescent="0.35">
      <c r="A49" s="86" t="s">
        <v>133</v>
      </c>
      <c r="B49" s="113" t="s">
        <v>208</v>
      </c>
      <c r="C49" s="86" t="s">
        <v>149</v>
      </c>
      <c r="D49" s="106" t="s">
        <v>18</v>
      </c>
      <c r="E49" s="107">
        <v>42163</v>
      </c>
      <c r="F49" s="108">
        <v>42674</v>
      </c>
      <c r="G49" s="109">
        <v>493823</v>
      </c>
      <c r="H49" s="110">
        <v>23264896</v>
      </c>
      <c r="I49" s="111">
        <v>68</v>
      </c>
      <c r="J49" s="111">
        <v>224</v>
      </c>
      <c r="K49" s="112" t="s">
        <v>143</v>
      </c>
      <c r="L49" s="112" t="s">
        <v>28</v>
      </c>
      <c r="M49" s="70">
        <v>46</v>
      </c>
    </row>
    <row r="50" spans="1:20" ht="46" customHeight="1" x14ac:dyDescent="0.35">
      <c r="A50" s="76" t="s">
        <v>401</v>
      </c>
      <c r="B50" s="76" t="s">
        <v>399</v>
      </c>
      <c r="C50" s="75" t="s">
        <v>400</v>
      </c>
      <c r="D50" s="70" t="s">
        <v>2</v>
      </c>
      <c r="E50" s="104">
        <v>43208</v>
      </c>
      <c r="F50" s="108">
        <v>44071</v>
      </c>
      <c r="G50" s="132">
        <v>2500000</v>
      </c>
      <c r="H50" s="133">
        <v>33143076</v>
      </c>
      <c r="I50" s="134">
        <v>94</v>
      </c>
      <c r="J50" s="70">
        <v>357</v>
      </c>
      <c r="K50" s="70" t="s">
        <v>4</v>
      </c>
      <c r="L50" s="70" t="s">
        <v>28</v>
      </c>
      <c r="M50" s="70">
        <v>18</v>
      </c>
    </row>
    <row r="51" spans="1:20" s="105" customFormat="1" ht="46" customHeight="1" x14ac:dyDescent="0.35">
      <c r="A51" s="113" t="s">
        <v>35</v>
      </c>
      <c r="B51" s="113" t="s">
        <v>47</v>
      </c>
      <c r="C51" s="86" t="s">
        <v>81</v>
      </c>
      <c r="D51" s="106" t="s">
        <v>46</v>
      </c>
      <c r="E51" s="107">
        <v>41178</v>
      </c>
      <c r="F51" s="135">
        <v>41480</v>
      </c>
      <c r="G51" s="110">
        <v>792000</v>
      </c>
      <c r="H51" s="110">
        <v>6154125</v>
      </c>
      <c r="I51" s="111">
        <v>66</v>
      </c>
      <c r="J51" s="111">
        <v>63</v>
      </c>
      <c r="K51" s="112" t="s">
        <v>143</v>
      </c>
      <c r="L51" s="106" t="s">
        <v>26</v>
      </c>
      <c r="M51" s="70" t="s">
        <v>214</v>
      </c>
      <c r="N51" s="36"/>
      <c r="O51" s="36"/>
      <c r="P51" s="36"/>
      <c r="Q51" s="36"/>
      <c r="R51" s="36"/>
      <c r="S51" s="36"/>
      <c r="T51" s="36"/>
    </row>
    <row r="52" spans="1:20" s="105" customFormat="1" ht="46" customHeight="1" x14ac:dyDescent="0.35">
      <c r="A52" s="113" t="s">
        <v>33</v>
      </c>
      <c r="B52" s="113" t="s">
        <v>131</v>
      </c>
      <c r="C52" s="86" t="s">
        <v>127</v>
      </c>
      <c r="D52" s="106" t="s">
        <v>61</v>
      </c>
      <c r="E52" s="107">
        <v>41429</v>
      </c>
      <c r="F52" s="125">
        <v>41780</v>
      </c>
      <c r="G52" s="110">
        <v>2500000</v>
      </c>
      <c r="H52" s="110">
        <v>14801177</v>
      </c>
      <c r="I52" s="111">
        <v>98</v>
      </c>
      <c r="J52" s="111">
        <v>95</v>
      </c>
      <c r="K52" s="106" t="s">
        <v>4</v>
      </c>
      <c r="L52" s="106" t="s">
        <v>26</v>
      </c>
      <c r="M52" s="70" t="s">
        <v>218</v>
      </c>
      <c r="N52" s="36"/>
      <c r="O52" s="36"/>
      <c r="P52" s="36"/>
      <c r="Q52" s="36"/>
      <c r="R52" s="36"/>
      <c r="S52" s="36"/>
      <c r="T52" s="36"/>
    </row>
    <row r="53" spans="1:20" ht="46" customHeight="1" x14ac:dyDescent="0.35">
      <c r="A53" s="86" t="s">
        <v>128</v>
      </c>
      <c r="B53" s="86" t="s">
        <v>152</v>
      </c>
      <c r="C53" s="86" t="s">
        <v>136</v>
      </c>
      <c r="D53" s="106" t="s">
        <v>18</v>
      </c>
      <c r="E53" s="107">
        <v>41792</v>
      </c>
      <c r="F53" s="125">
        <v>42207</v>
      </c>
      <c r="G53" s="109">
        <v>2350000</v>
      </c>
      <c r="H53" s="110">
        <v>7989287</v>
      </c>
      <c r="I53" s="111">
        <v>47</v>
      </c>
      <c r="J53" s="111">
        <v>78</v>
      </c>
      <c r="K53" s="112" t="s">
        <v>143</v>
      </c>
      <c r="L53" s="112" t="s">
        <v>26</v>
      </c>
      <c r="M53" s="70">
        <v>40</v>
      </c>
    </row>
    <row r="54" spans="1:20" ht="46" customHeight="1" x14ac:dyDescent="0.35">
      <c r="A54" s="86" t="s">
        <v>71</v>
      </c>
      <c r="B54" s="113" t="s">
        <v>52</v>
      </c>
      <c r="C54" s="86" t="s">
        <v>88</v>
      </c>
      <c r="D54" s="106" t="s">
        <v>18</v>
      </c>
      <c r="E54" s="107">
        <v>41522</v>
      </c>
      <c r="F54" s="125">
        <v>41780</v>
      </c>
      <c r="G54" s="110">
        <v>2500000</v>
      </c>
      <c r="H54" s="110">
        <v>53841543</v>
      </c>
      <c r="I54" s="111">
        <v>266</v>
      </c>
      <c r="J54" s="111">
        <v>539</v>
      </c>
      <c r="K54" s="112" t="s">
        <v>4</v>
      </c>
      <c r="L54" s="106" t="s">
        <v>26</v>
      </c>
      <c r="M54" s="70">
        <v>40</v>
      </c>
    </row>
    <row r="55" spans="1:20" s="141" customFormat="1" ht="46" customHeight="1" x14ac:dyDescent="0.35">
      <c r="A55" s="86" t="s">
        <v>228</v>
      </c>
      <c r="B55" s="86" t="s">
        <v>227</v>
      </c>
      <c r="C55" s="86" t="s">
        <v>229</v>
      </c>
      <c r="D55" s="106" t="s">
        <v>2</v>
      </c>
      <c r="E55" s="107">
        <v>42779</v>
      </c>
      <c r="F55" s="108">
        <v>43281</v>
      </c>
      <c r="G55" s="132">
        <v>2500000</v>
      </c>
      <c r="H55" s="133">
        <v>36397870</v>
      </c>
      <c r="I55" s="134">
        <v>110</v>
      </c>
      <c r="J55" s="137">
        <v>287</v>
      </c>
      <c r="K55" s="112" t="s">
        <v>143</v>
      </c>
      <c r="L55" s="112" t="s">
        <v>28</v>
      </c>
      <c r="M55" s="70">
        <v>19</v>
      </c>
      <c r="N55" s="36"/>
      <c r="O55" s="36"/>
      <c r="P55" s="36"/>
      <c r="Q55" s="36"/>
      <c r="R55" s="36"/>
      <c r="S55" s="36"/>
      <c r="T55" s="36"/>
    </row>
    <row r="56" spans="1:20" s="56" customFormat="1" ht="46" customHeight="1" x14ac:dyDescent="0.35">
      <c r="A56" s="86" t="s">
        <v>233</v>
      </c>
      <c r="B56" s="86" t="s">
        <v>232</v>
      </c>
      <c r="C56" s="86" t="s">
        <v>231</v>
      </c>
      <c r="D56" s="106" t="s">
        <v>18</v>
      </c>
      <c r="E56" s="107">
        <v>42849</v>
      </c>
      <c r="F56" s="108">
        <v>43343</v>
      </c>
      <c r="G56" s="109">
        <v>2500000</v>
      </c>
      <c r="H56" s="110">
        <v>46305232</v>
      </c>
      <c r="I56" s="111">
        <v>170</v>
      </c>
      <c r="J56" s="111">
        <v>148</v>
      </c>
      <c r="K56" s="112" t="s">
        <v>4</v>
      </c>
      <c r="L56" s="112" t="s">
        <v>26</v>
      </c>
      <c r="M56" s="70">
        <v>45</v>
      </c>
      <c r="N56" s="36"/>
      <c r="O56" s="36"/>
      <c r="P56" s="36"/>
      <c r="Q56" s="36"/>
      <c r="R56" s="36"/>
      <c r="S56" s="36"/>
      <c r="T56" s="36"/>
    </row>
    <row r="57" spans="1:20" s="56" customFormat="1" ht="46" customHeight="1" x14ac:dyDescent="0.35">
      <c r="A57" s="86" t="s">
        <v>150</v>
      </c>
      <c r="B57" s="86" t="s">
        <v>164</v>
      </c>
      <c r="C57" s="86" t="s">
        <v>171</v>
      </c>
      <c r="D57" s="106" t="s">
        <v>2</v>
      </c>
      <c r="E57" s="107">
        <v>41945</v>
      </c>
      <c r="F57" s="108">
        <v>42838</v>
      </c>
      <c r="G57" s="109">
        <v>1850000</v>
      </c>
      <c r="H57" s="110">
        <v>18613636</v>
      </c>
      <c r="I57" s="111">
        <v>75</v>
      </c>
      <c r="J57" s="111">
        <v>221</v>
      </c>
      <c r="K57" s="112" t="s">
        <v>4</v>
      </c>
      <c r="L57" s="112" t="s">
        <v>28</v>
      </c>
      <c r="M57" s="70">
        <v>20</v>
      </c>
      <c r="N57" s="36"/>
      <c r="O57" s="36"/>
      <c r="P57" s="36"/>
      <c r="Q57" s="36"/>
      <c r="R57" s="36"/>
      <c r="S57" s="36"/>
      <c r="T57" s="36"/>
    </row>
    <row r="58" spans="1:20" ht="46" customHeight="1" x14ac:dyDescent="0.35">
      <c r="A58" s="75" t="s">
        <v>545</v>
      </c>
      <c r="B58" s="75" t="s">
        <v>378</v>
      </c>
      <c r="C58" s="75" t="s">
        <v>379</v>
      </c>
      <c r="D58" s="70" t="s">
        <v>377</v>
      </c>
      <c r="E58" s="104">
        <v>44068</v>
      </c>
      <c r="F58" s="78">
        <v>44727</v>
      </c>
      <c r="G58" s="79">
        <v>2500000</v>
      </c>
      <c r="H58" s="79">
        <v>38203345</v>
      </c>
      <c r="I58" s="70">
        <v>111</v>
      </c>
      <c r="J58" s="70">
        <v>351</v>
      </c>
      <c r="K58" s="70" t="s">
        <v>4</v>
      </c>
      <c r="L58" s="70" t="s">
        <v>28</v>
      </c>
      <c r="M58" s="70">
        <v>111</v>
      </c>
    </row>
    <row r="59" spans="1:20" ht="46" customHeight="1" x14ac:dyDescent="0.35">
      <c r="A59" s="76" t="s">
        <v>412</v>
      </c>
      <c r="B59" s="76" t="s">
        <v>290</v>
      </c>
      <c r="C59" s="75" t="s">
        <v>411</v>
      </c>
      <c r="D59" s="70" t="s">
        <v>193</v>
      </c>
      <c r="E59" s="104">
        <v>43524</v>
      </c>
      <c r="F59" s="108">
        <v>44187</v>
      </c>
      <c r="G59" s="132">
        <v>2500000</v>
      </c>
      <c r="H59" s="133">
        <v>25475271</v>
      </c>
      <c r="I59" s="134">
        <v>78</v>
      </c>
      <c r="J59" s="70">
        <v>228</v>
      </c>
      <c r="K59" s="70" t="s">
        <v>143</v>
      </c>
      <c r="L59" s="70" t="s">
        <v>28</v>
      </c>
      <c r="M59" s="70" t="s">
        <v>291</v>
      </c>
    </row>
    <row r="60" spans="1:20" ht="46" customHeight="1" x14ac:dyDescent="0.35">
      <c r="A60" s="49" t="s">
        <v>70</v>
      </c>
      <c r="B60" s="128" t="s">
        <v>92</v>
      </c>
      <c r="C60" s="49" t="s">
        <v>87</v>
      </c>
      <c r="D60" s="50" t="s">
        <v>40</v>
      </c>
      <c r="E60" s="126">
        <v>41512</v>
      </c>
      <c r="F60" s="129">
        <v>41620</v>
      </c>
      <c r="G60" s="130">
        <v>2500000</v>
      </c>
      <c r="H60" s="130">
        <v>11100207</v>
      </c>
      <c r="I60" s="131">
        <v>53</v>
      </c>
      <c r="J60" s="131">
        <v>108</v>
      </c>
      <c r="K60" s="50" t="s">
        <v>4</v>
      </c>
      <c r="L60" s="50" t="s">
        <v>28</v>
      </c>
      <c r="M60" s="70" t="s">
        <v>216</v>
      </c>
    </row>
    <row r="61" spans="1:20" ht="46" customHeight="1" x14ac:dyDescent="0.35">
      <c r="A61" s="49" t="s">
        <v>244</v>
      </c>
      <c r="B61" s="49" t="s">
        <v>245</v>
      </c>
      <c r="C61" s="49" t="s">
        <v>253</v>
      </c>
      <c r="D61" s="50" t="s">
        <v>5</v>
      </c>
      <c r="E61" s="126">
        <v>43069</v>
      </c>
      <c r="F61" s="63">
        <v>43319</v>
      </c>
      <c r="G61" s="51">
        <v>1275000</v>
      </c>
      <c r="H61" s="52">
        <v>65092369</v>
      </c>
      <c r="I61" s="53">
        <v>210</v>
      </c>
      <c r="J61" s="54">
        <v>210</v>
      </c>
      <c r="K61" s="55" t="s">
        <v>143</v>
      </c>
      <c r="L61" s="55" t="s">
        <v>28</v>
      </c>
      <c r="M61" s="50" t="s">
        <v>252</v>
      </c>
      <c r="N61" s="56"/>
      <c r="O61" s="56"/>
      <c r="P61" s="56"/>
      <c r="Q61" s="56"/>
      <c r="R61" s="56"/>
      <c r="S61" s="56"/>
    </row>
    <row r="62" spans="1:20" s="56" customFormat="1" ht="46" customHeight="1" x14ac:dyDescent="0.35">
      <c r="A62" s="113" t="s">
        <v>36</v>
      </c>
      <c r="B62" s="113" t="s">
        <v>20</v>
      </c>
      <c r="C62" s="86" t="s">
        <v>82</v>
      </c>
      <c r="D62" s="106" t="s">
        <v>18</v>
      </c>
      <c r="E62" s="107">
        <v>41114</v>
      </c>
      <c r="F62" s="135">
        <v>41536</v>
      </c>
      <c r="G62" s="110">
        <v>2500000</v>
      </c>
      <c r="H62" s="110">
        <v>15593787</v>
      </c>
      <c r="I62" s="111">
        <v>64</v>
      </c>
      <c r="J62" s="111">
        <v>145</v>
      </c>
      <c r="K62" s="106" t="s">
        <v>143</v>
      </c>
      <c r="L62" s="106" t="s">
        <v>28</v>
      </c>
      <c r="M62" s="70">
        <v>45</v>
      </c>
      <c r="N62" s="36"/>
      <c r="O62" s="36"/>
      <c r="P62" s="36"/>
      <c r="Q62" s="36"/>
      <c r="R62" s="36"/>
      <c r="S62" s="36"/>
      <c r="T62" s="36"/>
    </row>
    <row r="63" spans="1:20" s="56" customFormat="1" ht="46" customHeight="1" x14ac:dyDescent="0.35">
      <c r="A63" s="75" t="s">
        <v>283</v>
      </c>
      <c r="B63" s="76" t="s">
        <v>323</v>
      </c>
      <c r="C63" s="75" t="s">
        <v>324</v>
      </c>
      <c r="D63" s="70" t="s">
        <v>5</v>
      </c>
      <c r="E63" s="104">
        <v>43791</v>
      </c>
      <c r="F63" s="78">
        <v>44665</v>
      </c>
      <c r="G63" s="79">
        <v>1250000</v>
      </c>
      <c r="H63" s="79">
        <v>18253170</v>
      </c>
      <c r="I63" s="70">
        <v>64</v>
      </c>
      <c r="J63" s="70">
        <v>116</v>
      </c>
      <c r="K63" s="70" t="s">
        <v>143</v>
      </c>
      <c r="L63" s="70" t="s">
        <v>26</v>
      </c>
      <c r="M63" s="70" t="s">
        <v>256</v>
      </c>
      <c r="N63" s="36"/>
      <c r="O63" s="36"/>
      <c r="P63" s="36"/>
      <c r="Q63" s="36"/>
      <c r="R63" s="36"/>
      <c r="S63" s="36"/>
      <c r="T63" s="36"/>
    </row>
    <row r="64" spans="1:20" s="56" customFormat="1" ht="46" customHeight="1" x14ac:dyDescent="0.35">
      <c r="A64" s="76" t="s">
        <v>339</v>
      </c>
      <c r="B64" s="76" t="s">
        <v>273</v>
      </c>
      <c r="C64" s="75" t="s">
        <v>364</v>
      </c>
      <c r="D64" s="70" t="s">
        <v>5</v>
      </c>
      <c r="E64" s="104">
        <v>43292</v>
      </c>
      <c r="F64" s="108">
        <v>43913</v>
      </c>
      <c r="G64" s="132">
        <v>500000</v>
      </c>
      <c r="H64" s="133">
        <v>28661910</v>
      </c>
      <c r="I64" s="134">
        <v>83</v>
      </c>
      <c r="J64" s="70">
        <v>301</v>
      </c>
      <c r="K64" s="70" t="s">
        <v>143</v>
      </c>
      <c r="L64" s="70" t="s">
        <v>243</v>
      </c>
      <c r="M64" s="70" t="s">
        <v>256</v>
      </c>
      <c r="N64" s="36"/>
      <c r="O64" s="36"/>
      <c r="P64" s="36"/>
      <c r="Q64" s="36"/>
      <c r="R64" s="36"/>
      <c r="S64" s="36"/>
      <c r="T64" s="36"/>
    </row>
    <row r="65" spans="1:20" s="56" customFormat="1" ht="46" customHeight="1" x14ac:dyDescent="0.35">
      <c r="A65" s="113" t="s">
        <v>29</v>
      </c>
      <c r="B65" s="113" t="s">
        <v>31</v>
      </c>
      <c r="C65" s="86" t="s">
        <v>74</v>
      </c>
      <c r="D65" s="106" t="s">
        <v>3</v>
      </c>
      <c r="E65" s="107">
        <v>41053</v>
      </c>
      <c r="F65" s="135">
        <v>41228</v>
      </c>
      <c r="G65" s="110">
        <v>250000</v>
      </c>
      <c r="H65" s="110">
        <v>10096700</v>
      </c>
      <c r="I65" s="111">
        <v>101</v>
      </c>
      <c r="J65" s="111">
        <v>73</v>
      </c>
      <c r="K65" s="106" t="s">
        <v>4</v>
      </c>
      <c r="L65" s="106" t="s">
        <v>26</v>
      </c>
      <c r="M65" s="70">
        <v>47</v>
      </c>
      <c r="N65" s="36"/>
      <c r="O65" s="36"/>
      <c r="P65" s="36"/>
      <c r="Q65" s="36"/>
      <c r="R65" s="36"/>
      <c r="S65" s="36"/>
      <c r="T65" s="36"/>
    </row>
    <row r="66" spans="1:20" s="56" customFormat="1" ht="46" customHeight="1" x14ac:dyDescent="0.35">
      <c r="A66" s="128" t="s">
        <v>328</v>
      </c>
      <c r="B66" s="142" t="s">
        <v>337</v>
      </c>
      <c r="C66" s="143" t="s">
        <v>338</v>
      </c>
      <c r="D66" s="106" t="s">
        <v>18</v>
      </c>
      <c r="E66" s="107">
        <v>43539</v>
      </c>
      <c r="F66" s="125">
        <v>43865</v>
      </c>
      <c r="G66" s="132">
        <v>1075000</v>
      </c>
      <c r="H66" s="133">
        <v>16357107</v>
      </c>
      <c r="I66" s="134">
        <v>99</v>
      </c>
      <c r="J66" s="137">
        <v>234</v>
      </c>
      <c r="K66" s="112" t="s">
        <v>4</v>
      </c>
      <c r="L66" s="70" t="s">
        <v>243</v>
      </c>
      <c r="M66" s="70">
        <v>41</v>
      </c>
      <c r="N66" s="36"/>
      <c r="O66" s="36"/>
      <c r="P66" s="36"/>
      <c r="Q66" s="36"/>
      <c r="R66" s="36"/>
      <c r="S66" s="36"/>
      <c r="T66" s="36"/>
    </row>
    <row r="67" spans="1:20" s="56" customFormat="1" ht="46" customHeight="1" x14ac:dyDescent="0.35">
      <c r="A67" s="113" t="s">
        <v>29</v>
      </c>
      <c r="B67" s="113" t="s">
        <v>30</v>
      </c>
      <c r="C67" s="86" t="s">
        <v>170</v>
      </c>
      <c r="D67" s="106" t="s">
        <v>7</v>
      </c>
      <c r="E67" s="107">
        <v>41107</v>
      </c>
      <c r="F67" s="135">
        <v>41220</v>
      </c>
      <c r="G67" s="110">
        <v>250000</v>
      </c>
      <c r="H67" s="110">
        <v>8807254</v>
      </c>
      <c r="I67" s="111">
        <v>100</v>
      </c>
      <c r="J67" s="111">
        <v>65</v>
      </c>
      <c r="K67" s="106" t="s">
        <v>4</v>
      </c>
      <c r="L67" s="106" t="s">
        <v>26</v>
      </c>
      <c r="M67" s="70" t="s">
        <v>211</v>
      </c>
      <c r="N67" s="36"/>
      <c r="O67" s="36"/>
      <c r="P67" s="36"/>
      <c r="Q67" s="36"/>
      <c r="R67" s="36"/>
      <c r="S67" s="36"/>
      <c r="T67" s="36"/>
    </row>
    <row r="68" spans="1:20" s="56" customFormat="1" ht="46" customHeight="1" x14ac:dyDescent="0.35">
      <c r="A68" s="86" t="s">
        <v>55</v>
      </c>
      <c r="B68" s="113" t="s">
        <v>98</v>
      </c>
      <c r="C68" s="86" t="s">
        <v>99</v>
      </c>
      <c r="D68" s="106" t="s">
        <v>7</v>
      </c>
      <c r="E68" s="107">
        <v>41673</v>
      </c>
      <c r="F68" s="125">
        <v>41988</v>
      </c>
      <c r="G68" s="110">
        <v>772000</v>
      </c>
      <c r="H68" s="110">
        <v>7991865</v>
      </c>
      <c r="I68" s="111">
        <v>81</v>
      </c>
      <c r="J68" s="111">
        <v>62</v>
      </c>
      <c r="K68" s="112" t="s">
        <v>4</v>
      </c>
      <c r="L68" s="112" t="s">
        <v>26</v>
      </c>
      <c r="M68" s="70" t="s">
        <v>220</v>
      </c>
      <c r="N68" s="36"/>
      <c r="O68" s="36"/>
      <c r="P68" s="36"/>
      <c r="Q68" s="36"/>
      <c r="R68" s="36"/>
      <c r="S68" s="36"/>
      <c r="T68" s="36"/>
    </row>
    <row r="69" spans="1:20" s="56" customFormat="1" ht="46" customHeight="1" x14ac:dyDescent="0.35">
      <c r="A69" s="75" t="s">
        <v>328</v>
      </c>
      <c r="B69" s="76" t="s">
        <v>331</v>
      </c>
      <c r="C69" s="75" t="s">
        <v>332</v>
      </c>
      <c r="D69" s="70" t="s">
        <v>333</v>
      </c>
      <c r="E69" s="104">
        <v>43817</v>
      </c>
      <c r="F69" s="78">
        <v>44490</v>
      </c>
      <c r="G69" s="79">
        <v>2500000</v>
      </c>
      <c r="H69" s="79">
        <v>16310365</v>
      </c>
      <c r="I69" s="70">
        <v>91</v>
      </c>
      <c r="J69" s="70">
        <v>104</v>
      </c>
      <c r="K69" s="70" t="s">
        <v>4</v>
      </c>
      <c r="L69" s="70" t="s">
        <v>26</v>
      </c>
      <c r="M69" s="70" t="s">
        <v>334</v>
      </c>
      <c r="N69" s="36"/>
      <c r="O69" s="36"/>
      <c r="P69" s="36"/>
      <c r="Q69" s="36"/>
      <c r="R69" s="36"/>
      <c r="S69" s="36"/>
      <c r="T69" s="36"/>
    </row>
    <row r="70" spans="1:20" s="56" customFormat="1" ht="46" customHeight="1" x14ac:dyDescent="0.35">
      <c r="A70" s="75" t="s">
        <v>328</v>
      </c>
      <c r="B70" s="76" t="s">
        <v>329</v>
      </c>
      <c r="C70" s="75" t="s">
        <v>330</v>
      </c>
      <c r="D70" s="70" t="s">
        <v>193</v>
      </c>
      <c r="E70" s="104">
        <v>43817</v>
      </c>
      <c r="F70" s="78">
        <v>44490</v>
      </c>
      <c r="G70" s="79">
        <v>2500000</v>
      </c>
      <c r="H70" s="79">
        <v>18463765</v>
      </c>
      <c r="I70" s="70">
        <v>101</v>
      </c>
      <c r="J70" s="70">
        <v>114</v>
      </c>
      <c r="K70" s="70" t="s">
        <v>4</v>
      </c>
      <c r="L70" s="70" t="s">
        <v>26</v>
      </c>
      <c r="M70" s="70" t="s">
        <v>226</v>
      </c>
      <c r="N70" s="36"/>
      <c r="O70" s="36"/>
      <c r="P70" s="36"/>
      <c r="Q70" s="36"/>
      <c r="R70" s="36"/>
      <c r="S70" s="36"/>
      <c r="T70" s="36"/>
    </row>
    <row r="71" spans="1:20" s="56" customFormat="1" ht="46" customHeight="1" x14ac:dyDescent="0.35">
      <c r="A71" s="113" t="s">
        <v>55</v>
      </c>
      <c r="B71" s="113" t="s">
        <v>54</v>
      </c>
      <c r="C71" s="86" t="s">
        <v>115</v>
      </c>
      <c r="D71" s="106" t="s">
        <v>3</v>
      </c>
      <c r="E71" s="107">
        <v>41361</v>
      </c>
      <c r="F71" s="114">
        <v>41697</v>
      </c>
      <c r="G71" s="110">
        <v>1315155</v>
      </c>
      <c r="H71" s="110">
        <v>9970901</v>
      </c>
      <c r="I71" s="111">
        <v>105</v>
      </c>
      <c r="J71" s="111">
        <v>74</v>
      </c>
      <c r="K71" s="106" t="s">
        <v>4</v>
      </c>
      <c r="L71" s="106" t="s">
        <v>26</v>
      </c>
      <c r="M71" s="70" t="s">
        <v>217</v>
      </c>
      <c r="N71" s="36"/>
      <c r="O71" s="36"/>
      <c r="P71" s="36"/>
      <c r="Q71" s="36"/>
      <c r="R71" s="36"/>
      <c r="S71" s="36"/>
      <c r="T71" s="36"/>
    </row>
    <row r="72" spans="1:20" s="56" customFormat="1" ht="46" customHeight="1" x14ac:dyDescent="0.35">
      <c r="A72" s="75" t="s">
        <v>328</v>
      </c>
      <c r="B72" s="76" t="s">
        <v>335</v>
      </c>
      <c r="C72" s="75" t="s">
        <v>336</v>
      </c>
      <c r="D72" s="70" t="s">
        <v>333</v>
      </c>
      <c r="E72" s="104">
        <v>43818</v>
      </c>
      <c r="F72" s="78">
        <v>44490</v>
      </c>
      <c r="G72" s="79">
        <v>2500000</v>
      </c>
      <c r="H72" s="79">
        <v>15797611</v>
      </c>
      <c r="I72" s="70">
        <v>100</v>
      </c>
      <c r="J72" s="70">
        <v>98</v>
      </c>
      <c r="K72" s="70" t="s">
        <v>4</v>
      </c>
      <c r="L72" s="70" t="s">
        <v>26</v>
      </c>
      <c r="M72" s="70">
        <v>13</v>
      </c>
      <c r="N72" s="36"/>
      <c r="O72" s="36"/>
      <c r="P72" s="36"/>
      <c r="Q72" s="36"/>
      <c r="R72" s="36"/>
      <c r="S72" s="36"/>
      <c r="T72" s="36"/>
    </row>
    <row r="73" spans="1:20" s="56" customFormat="1" ht="46" customHeight="1" x14ac:dyDescent="0.35">
      <c r="A73" s="86" t="s">
        <v>302</v>
      </c>
      <c r="B73" s="86" t="s">
        <v>267</v>
      </c>
      <c r="C73" s="86" t="s">
        <v>305</v>
      </c>
      <c r="D73" s="106" t="s">
        <v>304</v>
      </c>
      <c r="E73" s="107">
        <v>43182</v>
      </c>
      <c r="F73" s="108">
        <v>43579</v>
      </c>
      <c r="G73" s="109">
        <v>2500000</v>
      </c>
      <c r="H73" s="110">
        <v>18753660</v>
      </c>
      <c r="I73" s="111">
        <v>100</v>
      </c>
      <c r="J73" s="111">
        <v>78</v>
      </c>
      <c r="K73" s="112" t="s">
        <v>4</v>
      </c>
      <c r="L73" s="112" t="s">
        <v>243</v>
      </c>
      <c r="M73" s="70">
        <v>8</v>
      </c>
      <c r="N73" s="36"/>
      <c r="O73" s="36"/>
      <c r="P73" s="36"/>
      <c r="Q73" s="36"/>
      <c r="R73" s="36"/>
      <c r="S73" s="36"/>
      <c r="T73" s="36"/>
    </row>
    <row r="74" spans="1:20" s="56" customFormat="1" ht="46" customHeight="1" x14ac:dyDescent="0.35">
      <c r="A74" s="86" t="s">
        <v>302</v>
      </c>
      <c r="B74" s="86" t="s">
        <v>268</v>
      </c>
      <c r="C74" s="86" t="s">
        <v>303</v>
      </c>
      <c r="D74" s="106" t="s">
        <v>304</v>
      </c>
      <c r="E74" s="107">
        <v>43182</v>
      </c>
      <c r="F74" s="108">
        <v>43606</v>
      </c>
      <c r="G74" s="109">
        <v>2500000</v>
      </c>
      <c r="H74" s="110">
        <v>15908680</v>
      </c>
      <c r="I74" s="111">
        <v>101</v>
      </c>
      <c r="J74" s="111">
        <v>76</v>
      </c>
      <c r="K74" s="112" t="s">
        <v>4</v>
      </c>
      <c r="L74" s="112" t="s">
        <v>243</v>
      </c>
      <c r="M74" s="70">
        <v>44</v>
      </c>
      <c r="N74" s="36"/>
      <c r="O74" s="36"/>
      <c r="P74" s="36"/>
      <c r="Q74" s="36"/>
      <c r="R74" s="36"/>
      <c r="S74" s="36"/>
      <c r="T74" s="36"/>
    </row>
    <row r="75" spans="1:20" s="40" customFormat="1" ht="46" customHeight="1" x14ac:dyDescent="0.35">
      <c r="A75" s="86" t="s">
        <v>32</v>
      </c>
      <c r="B75" s="86" t="s">
        <v>189</v>
      </c>
      <c r="C75" s="86" t="s">
        <v>190</v>
      </c>
      <c r="D75" s="106" t="s">
        <v>3</v>
      </c>
      <c r="E75" s="107">
        <v>42585</v>
      </c>
      <c r="F75" s="108">
        <v>43251</v>
      </c>
      <c r="G75" s="144">
        <v>2500000</v>
      </c>
      <c r="H75" s="145">
        <v>16487662</v>
      </c>
      <c r="I75" s="146">
        <v>53</v>
      </c>
      <c r="J75" s="147">
        <v>93</v>
      </c>
      <c r="K75" s="112" t="s">
        <v>143</v>
      </c>
      <c r="L75" s="112" t="s">
        <v>26</v>
      </c>
      <c r="M75" s="70">
        <v>22</v>
      </c>
    </row>
    <row r="76" spans="1:20" s="40" customFormat="1" ht="46" customHeight="1" x14ac:dyDescent="0.35">
      <c r="A76" s="113" t="s">
        <v>32</v>
      </c>
      <c r="B76" s="113" t="s">
        <v>12</v>
      </c>
      <c r="C76" s="86" t="s">
        <v>97</v>
      </c>
      <c r="D76" s="106" t="s">
        <v>2</v>
      </c>
      <c r="E76" s="107">
        <v>41043</v>
      </c>
      <c r="F76" s="135">
        <v>41333</v>
      </c>
      <c r="G76" s="110">
        <v>1500000</v>
      </c>
      <c r="H76" s="110">
        <v>23572539</v>
      </c>
      <c r="I76" s="111">
        <v>125</v>
      </c>
      <c r="J76" s="111">
        <v>199</v>
      </c>
      <c r="K76" s="106" t="s">
        <v>143</v>
      </c>
      <c r="L76" s="106" t="s">
        <v>26</v>
      </c>
      <c r="M76" s="70">
        <v>20</v>
      </c>
    </row>
    <row r="77" spans="1:20" ht="46" customHeight="1" x14ac:dyDescent="0.35">
      <c r="A77" s="75" t="s">
        <v>360</v>
      </c>
      <c r="B77" s="75" t="s">
        <v>353</v>
      </c>
      <c r="C77" s="75" t="s">
        <v>359</v>
      </c>
      <c r="D77" s="70" t="s">
        <v>18</v>
      </c>
      <c r="E77" s="104">
        <v>43999</v>
      </c>
      <c r="F77" s="78">
        <v>44378</v>
      </c>
      <c r="G77" s="79">
        <v>2500000</v>
      </c>
      <c r="H77" s="79">
        <v>20446192</v>
      </c>
      <c r="I77" s="70">
        <v>118</v>
      </c>
      <c r="J77" s="123">
        <v>211</v>
      </c>
      <c r="K77" s="70" t="s">
        <v>143</v>
      </c>
      <c r="L77" s="70" t="s">
        <v>340</v>
      </c>
      <c r="M77" s="70">
        <v>40</v>
      </c>
    </row>
    <row r="78" spans="1:20" s="56" customFormat="1" ht="46" customHeight="1" x14ac:dyDescent="0.35">
      <c r="A78" s="75" t="s">
        <v>344</v>
      </c>
      <c r="B78" s="75" t="s">
        <v>345</v>
      </c>
      <c r="C78" s="75" t="s">
        <v>363</v>
      </c>
      <c r="D78" s="70" t="s">
        <v>14</v>
      </c>
      <c r="E78" s="104">
        <v>43859</v>
      </c>
      <c r="F78" s="78">
        <v>44736</v>
      </c>
      <c r="G78" s="79">
        <v>2500000</v>
      </c>
      <c r="H78" s="79">
        <v>35410443</v>
      </c>
      <c r="I78" s="70">
        <v>103</v>
      </c>
      <c r="J78" s="70">
        <v>305</v>
      </c>
      <c r="K78" s="70" t="s">
        <v>143</v>
      </c>
      <c r="L78" s="70" t="s">
        <v>28</v>
      </c>
      <c r="M78" s="70">
        <v>46</v>
      </c>
      <c r="N78" s="36"/>
      <c r="O78" s="36"/>
      <c r="P78" s="36"/>
      <c r="Q78" s="36"/>
      <c r="R78" s="36"/>
      <c r="S78" s="36"/>
    </row>
    <row r="79" spans="1:20" s="56" customFormat="1" ht="46" customHeight="1" x14ac:dyDescent="0.35">
      <c r="A79" s="75" t="s">
        <v>344</v>
      </c>
      <c r="B79" s="75" t="s">
        <v>574</v>
      </c>
      <c r="C79" s="75" t="s">
        <v>559</v>
      </c>
      <c r="D79" s="70" t="s">
        <v>14</v>
      </c>
      <c r="E79" s="77">
        <v>44267</v>
      </c>
      <c r="F79" s="78">
        <v>44924</v>
      </c>
      <c r="G79" s="79">
        <v>5200000</v>
      </c>
      <c r="H79" s="79">
        <v>35410443</v>
      </c>
      <c r="I79" s="70">
        <v>67</v>
      </c>
      <c r="J79" s="70">
        <v>332</v>
      </c>
      <c r="K79" s="70" t="s">
        <v>143</v>
      </c>
      <c r="L79" s="70" t="s">
        <v>28</v>
      </c>
      <c r="M79" s="70">
        <v>46</v>
      </c>
      <c r="N79" s="36"/>
      <c r="O79" s="36"/>
      <c r="P79" s="36"/>
      <c r="Q79" s="36"/>
      <c r="R79" s="36"/>
      <c r="S79" s="36"/>
    </row>
    <row r="80" spans="1:20" ht="46" customHeight="1" x14ac:dyDescent="0.35">
      <c r="A80" s="115" t="s">
        <v>183</v>
      </c>
      <c r="B80" s="115" t="s">
        <v>206</v>
      </c>
      <c r="C80" s="115" t="s">
        <v>181</v>
      </c>
      <c r="D80" s="116" t="s">
        <v>40</v>
      </c>
      <c r="E80" s="117">
        <v>42467</v>
      </c>
      <c r="F80" s="118">
        <v>42856</v>
      </c>
      <c r="G80" s="119">
        <v>2150000</v>
      </c>
      <c r="H80" s="120">
        <v>23324148</v>
      </c>
      <c r="I80" s="121">
        <v>75</v>
      </c>
      <c r="J80" s="121">
        <v>221</v>
      </c>
      <c r="K80" s="122" t="s">
        <v>143</v>
      </c>
      <c r="L80" s="122" t="s">
        <v>182</v>
      </c>
      <c r="M80" s="123" t="s">
        <v>216</v>
      </c>
    </row>
    <row r="81" spans="1:13" ht="46" customHeight="1" x14ac:dyDescent="0.35">
      <c r="A81" s="113" t="s">
        <v>23</v>
      </c>
      <c r="B81" s="113" t="s">
        <v>24</v>
      </c>
      <c r="C81" s="86" t="s">
        <v>73</v>
      </c>
      <c r="D81" s="106" t="s">
        <v>14</v>
      </c>
      <c r="E81" s="107">
        <v>41228</v>
      </c>
      <c r="F81" s="125">
        <v>41114</v>
      </c>
      <c r="G81" s="110">
        <v>1500000</v>
      </c>
      <c r="H81" s="110">
        <v>16534690</v>
      </c>
      <c r="I81" s="111">
        <v>140</v>
      </c>
      <c r="J81" s="111">
        <v>106</v>
      </c>
      <c r="K81" s="106" t="s">
        <v>143</v>
      </c>
      <c r="L81" s="106" t="s">
        <v>26</v>
      </c>
      <c r="M81" s="70">
        <v>10</v>
      </c>
    </row>
    <row r="82" spans="1:13" ht="46" customHeight="1" x14ac:dyDescent="0.35">
      <c r="A82" s="86" t="s">
        <v>137</v>
      </c>
      <c r="B82" s="113" t="s">
        <v>138</v>
      </c>
      <c r="C82" s="86" t="s">
        <v>139</v>
      </c>
      <c r="D82" s="106" t="s">
        <v>18</v>
      </c>
      <c r="E82" s="107">
        <v>41837</v>
      </c>
      <c r="F82" s="108">
        <v>42402</v>
      </c>
      <c r="G82" s="109">
        <v>1529314</v>
      </c>
      <c r="H82" s="110">
        <v>21606568</v>
      </c>
      <c r="I82" s="111">
        <v>125</v>
      </c>
      <c r="J82" s="111">
        <v>191</v>
      </c>
      <c r="K82" s="112" t="s">
        <v>4</v>
      </c>
      <c r="L82" s="112" t="s">
        <v>26</v>
      </c>
      <c r="M82" s="70">
        <v>40</v>
      </c>
    </row>
    <row r="83" spans="1:13" ht="46" customHeight="1" x14ac:dyDescent="0.35">
      <c r="A83" s="76" t="s">
        <v>283</v>
      </c>
      <c r="B83" s="76" t="s">
        <v>284</v>
      </c>
      <c r="C83" s="75" t="s">
        <v>285</v>
      </c>
      <c r="D83" s="70" t="s">
        <v>387</v>
      </c>
      <c r="E83" s="104">
        <v>43482</v>
      </c>
      <c r="F83" s="108">
        <v>44169</v>
      </c>
      <c r="G83" s="132">
        <v>212000</v>
      </c>
      <c r="H83" s="133">
        <v>24165987</v>
      </c>
      <c r="I83" s="134">
        <v>120</v>
      </c>
      <c r="J83" s="70">
        <v>136</v>
      </c>
      <c r="K83" s="70" t="s">
        <v>143</v>
      </c>
      <c r="L83" s="70" t="s">
        <v>243</v>
      </c>
      <c r="M83" s="70" t="s">
        <v>223</v>
      </c>
    </row>
    <row r="84" spans="1:13" ht="46" customHeight="1" x14ac:dyDescent="0.35">
      <c r="A84" s="86" t="s">
        <v>100</v>
      </c>
      <c r="B84" s="113" t="s">
        <v>180</v>
      </c>
      <c r="C84" s="86" t="s">
        <v>101</v>
      </c>
      <c r="D84" s="106" t="s">
        <v>3</v>
      </c>
      <c r="E84" s="107">
        <v>41673</v>
      </c>
      <c r="F84" s="108">
        <v>42443</v>
      </c>
      <c r="G84" s="109">
        <v>2500000</v>
      </c>
      <c r="H84" s="110">
        <v>15159935</v>
      </c>
      <c r="I84" s="111">
        <v>57</v>
      </c>
      <c r="J84" s="111">
        <v>143</v>
      </c>
      <c r="K84" s="112" t="s">
        <v>4</v>
      </c>
      <c r="L84" s="112" t="s">
        <v>28</v>
      </c>
      <c r="M84" s="70">
        <v>47</v>
      </c>
    </row>
    <row r="85" spans="1:13" ht="46" customHeight="1" x14ac:dyDescent="0.35">
      <c r="A85" s="76" t="s">
        <v>289</v>
      </c>
      <c r="B85" s="76" t="s">
        <v>279</v>
      </c>
      <c r="C85" s="75" t="s">
        <v>398</v>
      </c>
      <c r="D85" s="70" t="s">
        <v>18</v>
      </c>
      <c r="E85" s="104">
        <v>43451</v>
      </c>
      <c r="F85" s="108">
        <v>44021</v>
      </c>
      <c r="G85" s="132">
        <v>2500000</v>
      </c>
      <c r="H85" s="133">
        <v>21653136</v>
      </c>
      <c r="I85" s="134">
        <v>84</v>
      </c>
      <c r="J85" s="70">
        <v>198</v>
      </c>
      <c r="K85" s="70" t="s">
        <v>143</v>
      </c>
      <c r="L85" s="70" t="s">
        <v>28</v>
      </c>
      <c r="M85" s="70">
        <v>40</v>
      </c>
    </row>
    <row r="86" spans="1:13" ht="46" customHeight="1" x14ac:dyDescent="0.35">
      <c r="A86" s="113" t="s">
        <v>27</v>
      </c>
      <c r="B86" s="113" t="s">
        <v>57</v>
      </c>
      <c r="C86" s="86" t="s">
        <v>77</v>
      </c>
      <c r="D86" s="106" t="s">
        <v>2</v>
      </c>
      <c r="E86" s="107">
        <v>41078</v>
      </c>
      <c r="F86" s="125">
        <v>41402</v>
      </c>
      <c r="G86" s="110">
        <v>250000</v>
      </c>
      <c r="H86" s="110">
        <v>18439724</v>
      </c>
      <c r="I86" s="111">
        <v>52</v>
      </c>
      <c r="J86" s="111">
        <v>152</v>
      </c>
      <c r="K86" s="106" t="s">
        <v>143</v>
      </c>
      <c r="L86" s="106" t="s">
        <v>28</v>
      </c>
      <c r="M86" s="70">
        <v>20</v>
      </c>
    </row>
    <row r="87" spans="1:13" ht="46" customHeight="1" x14ac:dyDescent="0.35">
      <c r="A87" s="113" t="s">
        <v>39</v>
      </c>
      <c r="B87" s="113" t="s">
        <v>67</v>
      </c>
      <c r="C87" s="86" t="s">
        <v>80</v>
      </c>
      <c r="D87" s="106" t="s">
        <v>40</v>
      </c>
      <c r="E87" s="107">
        <v>41123</v>
      </c>
      <c r="F87" s="135">
        <v>41480</v>
      </c>
      <c r="G87" s="110">
        <v>576000</v>
      </c>
      <c r="H87" s="110">
        <v>6242439</v>
      </c>
      <c r="I87" s="111">
        <v>48</v>
      </c>
      <c r="J87" s="111">
        <v>59</v>
      </c>
      <c r="K87" s="112" t="s">
        <v>143</v>
      </c>
      <c r="L87" s="106" t="s">
        <v>26</v>
      </c>
      <c r="M87" s="70" t="s">
        <v>212</v>
      </c>
    </row>
    <row r="88" spans="1:13" ht="46" customHeight="1" x14ac:dyDescent="0.35">
      <c r="A88" s="76" t="s">
        <v>397</v>
      </c>
      <c r="B88" s="76" t="s">
        <v>394</v>
      </c>
      <c r="C88" s="75" t="s">
        <v>395</v>
      </c>
      <c r="D88" s="70" t="s">
        <v>108</v>
      </c>
      <c r="E88" s="104">
        <v>43601</v>
      </c>
      <c r="F88" s="108">
        <v>44021</v>
      </c>
      <c r="G88" s="132">
        <v>400000</v>
      </c>
      <c r="H88" s="133">
        <v>19383136</v>
      </c>
      <c r="I88" s="134">
        <v>77</v>
      </c>
      <c r="J88" s="70">
        <v>100</v>
      </c>
      <c r="K88" s="70" t="s">
        <v>143</v>
      </c>
      <c r="L88" s="70" t="s">
        <v>243</v>
      </c>
      <c r="M88" s="70" t="s">
        <v>396</v>
      </c>
    </row>
    <row r="89" spans="1:13" ht="46" customHeight="1" x14ac:dyDescent="0.35">
      <c r="A89" s="49" t="s">
        <v>27</v>
      </c>
      <c r="B89" s="49" t="s">
        <v>187</v>
      </c>
      <c r="C89" s="49" t="s">
        <v>188</v>
      </c>
      <c r="D89" s="50" t="s">
        <v>18</v>
      </c>
      <c r="E89" s="126">
        <v>42573</v>
      </c>
      <c r="F89" s="63">
        <v>43081</v>
      </c>
      <c r="G89" s="127">
        <v>1000000</v>
      </c>
      <c r="H89" s="52">
        <v>31351421</v>
      </c>
      <c r="I89" s="53">
        <v>126</v>
      </c>
      <c r="J89" s="54">
        <v>159</v>
      </c>
      <c r="K89" s="55" t="s">
        <v>143</v>
      </c>
      <c r="L89" s="55" t="s">
        <v>26</v>
      </c>
      <c r="M89" s="50">
        <v>46</v>
      </c>
    </row>
    <row r="90" spans="1:13" ht="46" customHeight="1" x14ac:dyDescent="0.35">
      <c r="A90" s="86" t="s">
        <v>116</v>
      </c>
      <c r="B90" s="113" t="s">
        <v>159</v>
      </c>
      <c r="C90" s="86" t="s">
        <v>117</v>
      </c>
      <c r="D90" s="106" t="s">
        <v>7</v>
      </c>
      <c r="E90" s="107">
        <v>41724</v>
      </c>
      <c r="F90" s="108">
        <v>42293</v>
      </c>
      <c r="G90" s="109">
        <v>2500000</v>
      </c>
      <c r="H90" s="110">
        <v>24583831</v>
      </c>
      <c r="I90" s="111">
        <v>84</v>
      </c>
      <c r="J90" s="111">
        <v>176</v>
      </c>
      <c r="K90" s="112" t="s">
        <v>118</v>
      </c>
      <c r="L90" s="112" t="s">
        <v>28</v>
      </c>
      <c r="M90" s="70" t="s">
        <v>211</v>
      </c>
    </row>
    <row r="91" spans="1:13" ht="46" customHeight="1" x14ac:dyDescent="0.35">
      <c r="A91" s="115" t="s">
        <v>196</v>
      </c>
      <c r="B91" s="115" t="s">
        <v>197</v>
      </c>
      <c r="C91" s="115" t="s">
        <v>198</v>
      </c>
      <c r="D91" s="116" t="s">
        <v>18</v>
      </c>
      <c r="E91" s="117">
        <v>42475</v>
      </c>
      <c r="F91" s="118">
        <v>42881</v>
      </c>
      <c r="G91" s="119">
        <v>2500000</v>
      </c>
      <c r="H91" s="120">
        <v>12058998</v>
      </c>
      <c r="I91" s="121">
        <v>55</v>
      </c>
      <c r="J91" s="121">
        <v>104</v>
      </c>
      <c r="K91" s="122" t="s">
        <v>143</v>
      </c>
      <c r="L91" s="122" t="s">
        <v>26</v>
      </c>
      <c r="M91" s="123" t="s">
        <v>211</v>
      </c>
    </row>
    <row r="92" spans="1:13" ht="46" customHeight="1" x14ac:dyDescent="0.35">
      <c r="A92" s="75" t="s">
        <v>320</v>
      </c>
      <c r="B92" s="75" t="s">
        <v>419</v>
      </c>
      <c r="C92" s="75" t="s">
        <v>420</v>
      </c>
      <c r="D92" s="70" t="s">
        <v>421</v>
      </c>
      <c r="E92" s="104">
        <v>43707</v>
      </c>
      <c r="F92" s="78">
        <v>44329</v>
      </c>
      <c r="G92" s="79">
        <v>2500000</v>
      </c>
      <c r="H92" s="79">
        <v>19446913</v>
      </c>
      <c r="I92" s="70">
        <v>131</v>
      </c>
      <c r="J92" s="123">
        <v>186</v>
      </c>
      <c r="K92" s="70" t="s">
        <v>143</v>
      </c>
      <c r="L92" s="70" t="s">
        <v>340</v>
      </c>
      <c r="M92" s="70">
        <v>40</v>
      </c>
    </row>
    <row r="93" spans="1:13" ht="46" customHeight="1" x14ac:dyDescent="0.35">
      <c r="A93" s="139" t="s">
        <v>265</v>
      </c>
      <c r="B93" s="139" t="s">
        <v>263</v>
      </c>
      <c r="C93" s="75" t="s">
        <v>264</v>
      </c>
      <c r="D93" s="70" t="s">
        <v>18</v>
      </c>
      <c r="E93" s="104">
        <v>43131</v>
      </c>
      <c r="F93" s="78">
        <v>43791</v>
      </c>
      <c r="G93" s="79">
        <v>2500000</v>
      </c>
      <c r="H93" s="140">
        <v>51953852</v>
      </c>
      <c r="I93" s="70">
        <v>203</v>
      </c>
      <c r="J93" s="70">
        <v>368</v>
      </c>
      <c r="K93" s="70" t="s">
        <v>4</v>
      </c>
      <c r="L93" s="70" t="s">
        <v>243</v>
      </c>
      <c r="M93" s="70">
        <v>40</v>
      </c>
    </row>
    <row r="94" spans="1:13" ht="46" customHeight="1" x14ac:dyDescent="0.35">
      <c r="A94" s="75" t="s">
        <v>383</v>
      </c>
      <c r="B94" s="75" t="s">
        <v>384</v>
      </c>
      <c r="C94" s="75" t="s">
        <v>385</v>
      </c>
      <c r="D94" s="70" t="s">
        <v>2</v>
      </c>
      <c r="E94" s="104">
        <v>44113</v>
      </c>
      <c r="F94" s="78">
        <v>44624</v>
      </c>
      <c r="G94" s="79">
        <v>2500000</v>
      </c>
      <c r="H94" s="79">
        <v>19859522</v>
      </c>
      <c r="I94" s="70">
        <v>56</v>
      </c>
      <c r="J94" s="70">
        <v>135</v>
      </c>
      <c r="K94" s="70" t="s">
        <v>4</v>
      </c>
      <c r="L94" s="70" t="s">
        <v>28</v>
      </c>
      <c r="M94" s="70">
        <v>14</v>
      </c>
    </row>
    <row r="95" spans="1:13" ht="46" customHeight="1" x14ac:dyDescent="0.35">
      <c r="A95" s="86" t="s">
        <v>246</v>
      </c>
      <c r="B95" s="86" t="s">
        <v>247</v>
      </c>
      <c r="C95" s="86" t="s">
        <v>255</v>
      </c>
      <c r="D95" s="106" t="s">
        <v>46</v>
      </c>
      <c r="E95" s="107">
        <v>43075</v>
      </c>
      <c r="F95" s="108">
        <v>43482</v>
      </c>
      <c r="G95" s="109">
        <v>340000</v>
      </c>
      <c r="H95" s="110">
        <v>13961337</v>
      </c>
      <c r="I95" s="111">
        <v>96</v>
      </c>
      <c r="J95" s="111">
        <v>96</v>
      </c>
      <c r="K95" s="112" t="s">
        <v>143</v>
      </c>
      <c r="L95" s="112" t="s">
        <v>26</v>
      </c>
      <c r="M95" s="70" t="s">
        <v>254</v>
      </c>
    </row>
    <row r="96" spans="1:13" ht="46" customHeight="1" x14ac:dyDescent="0.35">
      <c r="A96" s="113" t="s">
        <v>35</v>
      </c>
      <c r="B96" s="113" t="s">
        <v>11</v>
      </c>
      <c r="C96" s="86" t="s">
        <v>83</v>
      </c>
      <c r="D96" s="106" t="s">
        <v>5</v>
      </c>
      <c r="E96" s="107">
        <v>41064</v>
      </c>
      <c r="F96" s="135">
        <v>41624</v>
      </c>
      <c r="G96" s="110">
        <v>1500000</v>
      </c>
      <c r="H96" s="110">
        <v>14270364</v>
      </c>
      <c r="I96" s="111">
        <v>43</v>
      </c>
      <c r="J96" s="111">
        <v>100</v>
      </c>
      <c r="K96" s="106" t="s">
        <v>4</v>
      </c>
      <c r="L96" s="106" t="s">
        <v>28</v>
      </c>
      <c r="M96" s="70" t="s">
        <v>215</v>
      </c>
    </row>
    <row r="97" spans="1:13" ht="46" customHeight="1" x14ac:dyDescent="0.35">
      <c r="A97" s="86" t="s">
        <v>306</v>
      </c>
      <c r="B97" s="86" t="s">
        <v>248</v>
      </c>
      <c r="C97" s="86" t="s">
        <v>307</v>
      </c>
      <c r="D97" s="106" t="s">
        <v>5</v>
      </c>
      <c r="E97" s="107">
        <v>43041</v>
      </c>
      <c r="F97" s="108">
        <v>43573</v>
      </c>
      <c r="G97" s="109">
        <v>2500000</v>
      </c>
      <c r="H97" s="110">
        <v>22289193</v>
      </c>
      <c r="I97" s="111">
        <v>86</v>
      </c>
      <c r="J97" s="111">
        <v>181</v>
      </c>
      <c r="K97" s="112" t="s">
        <v>4</v>
      </c>
      <c r="L97" s="112" t="s">
        <v>28</v>
      </c>
      <c r="M97" s="70" t="s">
        <v>256</v>
      </c>
    </row>
    <row r="98" spans="1:13" ht="46" customHeight="1" x14ac:dyDescent="0.35">
      <c r="A98" s="86" t="s">
        <v>298</v>
      </c>
      <c r="B98" s="86" t="s">
        <v>297</v>
      </c>
      <c r="C98" s="86" t="s">
        <v>299</v>
      </c>
      <c r="D98" s="106" t="s">
        <v>2</v>
      </c>
      <c r="E98" s="107">
        <v>43060</v>
      </c>
      <c r="F98" s="108">
        <v>43644</v>
      </c>
      <c r="G98" s="109">
        <v>2500000</v>
      </c>
      <c r="H98" s="110">
        <v>29459204</v>
      </c>
      <c r="I98" s="111">
        <v>68</v>
      </c>
      <c r="J98" s="111">
        <v>272</v>
      </c>
      <c r="K98" s="112" t="s">
        <v>143</v>
      </c>
      <c r="L98" s="112" t="s">
        <v>28</v>
      </c>
      <c r="M98" s="70">
        <v>20</v>
      </c>
    </row>
    <row r="99" spans="1:13" ht="46" customHeight="1" x14ac:dyDescent="0.35">
      <c r="A99" s="148" t="s">
        <v>32</v>
      </c>
      <c r="B99" s="148" t="s">
        <v>65</v>
      </c>
      <c r="C99" s="149" t="s">
        <v>86</v>
      </c>
      <c r="D99" s="106" t="s">
        <v>2</v>
      </c>
      <c r="E99" s="107">
        <v>41446</v>
      </c>
      <c r="F99" s="125">
        <v>41927</v>
      </c>
      <c r="G99" s="110">
        <v>3583350</v>
      </c>
      <c r="H99" s="110">
        <v>44825722</v>
      </c>
      <c r="I99" s="111">
        <v>149</v>
      </c>
      <c r="J99" s="111">
        <v>434</v>
      </c>
      <c r="K99" s="106" t="s">
        <v>4</v>
      </c>
      <c r="L99" s="106" t="s">
        <v>28</v>
      </c>
      <c r="M99" s="70">
        <v>20</v>
      </c>
    </row>
    <row r="100" spans="1:13" ht="46" customHeight="1" x14ac:dyDescent="0.35">
      <c r="A100" s="76" t="s">
        <v>410</v>
      </c>
      <c r="B100" s="76" t="s">
        <v>346</v>
      </c>
      <c r="C100" s="75" t="s">
        <v>409</v>
      </c>
      <c r="D100" s="70" t="s">
        <v>2</v>
      </c>
      <c r="E100" s="104">
        <v>43882</v>
      </c>
      <c r="F100" s="108">
        <v>44186</v>
      </c>
      <c r="G100" s="132">
        <v>2500000</v>
      </c>
      <c r="H100" s="133">
        <v>39981740</v>
      </c>
      <c r="I100" s="134">
        <v>87</v>
      </c>
      <c r="J100" s="70">
        <v>226</v>
      </c>
      <c r="K100" s="70" t="s">
        <v>143</v>
      </c>
      <c r="L100" s="70" t="s">
        <v>243</v>
      </c>
      <c r="M100" s="70">
        <v>14</v>
      </c>
    </row>
    <row r="101" spans="1:13" ht="46" customHeight="1" x14ac:dyDescent="0.35">
      <c r="A101" s="86" t="s">
        <v>207</v>
      </c>
      <c r="B101" s="86" t="s">
        <v>204</v>
      </c>
      <c r="C101" s="86" t="s">
        <v>205</v>
      </c>
      <c r="D101" s="106" t="s">
        <v>18</v>
      </c>
      <c r="E101" s="107">
        <v>42627</v>
      </c>
      <c r="F101" s="108">
        <v>43823</v>
      </c>
      <c r="G101" s="132">
        <v>2500000</v>
      </c>
      <c r="H101" s="133">
        <v>20020245</v>
      </c>
      <c r="I101" s="134">
        <v>64</v>
      </c>
      <c r="J101" s="137">
        <v>192</v>
      </c>
      <c r="K101" s="112" t="s">
        <v>143</v>
      </c>
      <c r="L101" s="112" t="s">
        <v>26</v>
      </c>
      <c r="M101" s="70">
        <v>45</v>
      </c>
    </row>
    <row r="102" spans="1:13" ht="46" customHeight="1" x14ac:dyDescent="0.35">
      <c r="A102" s="86" t="s">
        <v>161</v>
      </c>
      <c r="B102" s="86" t="s">
        <v>162</v>
      </c>
      <c r="C102" s="86" t="s">
        <v>163</v>
      </c>
      <c r="D102" s="106" t="s">
        <v>160</v>
      </c>
      <c r="E102" s="107">
        <v>42354</v>
      </c>
      <c r="F102" s="108">
        <v>42716</v>
      </c>
      <c r="G102" s="124">
        <v>2500000</v>
      </c>
      <c r="H102" s="110">
        <v>14913934</v>
      </c>
      <c r="I102" s="111">
        <v>67</v>
      </c>
      <c r="J102" s="111">
        <v>226</v>
      </c>
      <c r="K102" s="112" t="s">
        <v>4</v>
      </c>
      <c r="L102" s="112" t="s">
        <v>28</v>
      </c>
      <c r="M102" s="70" t="s">
        <v>225</v>
      </c>
    </row>
    <row r="103" spans="1:13" ht="46" customHeight="1" x14ac:dyDescent="0.35">
      <c r="A103" s="113" t="s">
        <v>34</v>
      </c>
      <c r="B103" s="113" t="s">
        <v>66</v>
      </c>
      <c r="C103" s="86" t="s">
        <v>79</v>
      </c>
      <c r="D103" s="106" t="s">
        <v>19</v>
      </c>
      <c r="E103" s="107">
        <v>41108</v>
      </c>
      <c r="F103" s="135">
        <v>41480</v>
      </c>
      <c r="G103" s="110">
        <v>1500000</v>
      </c>
      <c r="H103" s="110">
        <v>16004031</v>
      </c>
      <c r="I103" s="111">
        <v>128</v>
      </c>
      <c r="J103" s="111">
        <v>148</v>
      </c>
      <c r="K103" s="106" t="s">
        <v>143</v>
      </c>
      <c r="L103" s="106" t="s">
        <v>26</v>
      </c>
      <c r="M103" s="70" t="s">
        <v>213</v>
      </c>
    </row>
    <row r="104" spans="1:13" ht="46" customHeight="1" x14ac:dyDescent="0.35">
      <c r="A104" s="86" t="s">
        <v>177</v>
      </c>
      <c r="B104" s="86" t="s">
        <v>296</v>
      </c>
      <c r="C104" s="86" t="s">
        <v>300</v>
      </c>
      <c r="D104" s="106" t="s">
        <v>40</v>
      </c>
      <c r="E104" s="107">
        <v>43048</v>
      </c>
      <c r="F104" s="108">
        <v>43643</v>
      </c>
      <c r="G104" s="109">
        <v>2500000</v>
      </c>
      <c r="H104" s="110">
        <v>13063435</v>
      </c>
      <c r="I104" s="111">
        <v>69</v>
      </c>
      <c r="J104" s="111">
        <v>111</v>
      </c>
      <c r="K104" s="112" t="s">
        <v>143</v>
      </c>
      <c r="L104" s="112" t="s">
        <v>243</v>
      </c>
      <c r="M104" s="70" t="s">
        <v>301</v>
      </c>
    </row>
    <row r="105" spans="1:13" ht="46" customHeight="1" x14ac:dyDescent="0.35">
      <c r="A105" s="75" t="s">
        <v>249</v>
      </c>
      <c r="B105" s="76" t="s">
        <v>343</v>
      </c>
      <c r="C105" s="75" t="s">
        <v>361</v>
      </c>
      <c r="D105" s="70" t="s">
        <v>2</v>
      </c>
      <c r="E105" s="104">
        <v>43854</v>
      </c>
      <c r="F105" s="78">
        <v>44656</v>
      </c>
      <c r="G105" s="79">
        <v>2500000</v>
      </c>
      <c r="H105" s="79">
        <v>22609627</v>
      </c>
      <c r="I105" s="70">
        <v>76</v>
      </c>
      <c r="J105" s="70">
        <v>205</v>
      </c>
      <c r="K105" s="70" t="s">
        <v>4</v>
      </c>
      <c r="L105" s="70" t="s">
        <v>28</v>
      </c>
      <c r="M105" s="70">
        <v>14</v>
      </c>
    </row>
    <row r="106" spans="1:13" ht="46" customHeight="1" x14ac:dyDescent="0.35">
      <c r="A106" s="76" t="s">
        <v>150</v>
      </c>
      <c r="B106" s="76" t="s">
        <v>278</v>
      </c>
      <c r="C106" s="75" t="s">
        <v>402</v>
      </c>
      <c r="D106" s="70" t="s">
        <v>3</v>
      </c>
      <c r="E106" s="104">
        <v>43395</v>
      </c>
      <c r="F106" s="108">
        <v>44130</v>
      </c>
      <c r="G106" s="132">
        <v>2500000</v>
      </c>
      <c r="H106" s="133">
        <v>34046782</v>
      </c>
      <c r="I106" s="134">
        <v>137</v>
      </c>
      <c r="J106" s="70">
        <v>291</v>
      </c>
      <c r="K106" s="70" t="s">
        <v>4</v>
      </c>
      <c r="L106" s="70" t="s">
        <v>28</v>
      </c>
      <c r="M106" s="70">
        <v>7</v>
      </c>
    </row>
    <row r="107" spans="1:13" ht="46" customHeight="1" x14ac:dyDescent="0.35">
      <c r="A107" s="86" t="s">
        <v>154</v>
      </c>
      <c r="B107" s="113" t="s">
        <v>156</v>
      </c>
      <c r="C107" s="86" t="s">
        <v>155</v>
      </c>
      <c r="D107" s="106" t="s">
        <v>14</v>
      </c>
      <c r="E107" s="107">
        <v>41820</v>
      </c>
      <c r="F107" s="108">
        <v>42352</v>
      </c>
      <c r="G107" s="109">
        <v>2500000</v>
      </c>
      <c r="H107" s="110">
        <v>41212730</v>
      </c>
      <c r="I107" s="111">
        <v>200</v>
      </c>
      <c r="J107" s="111">
        <v>177</v>
      </c>
      <c r="K107" s="112" t="s">
        <v>4</v>
      </c>
      <c r="L107" s="112" t="s">
        <v>26</v>
      </c>
      <c r="M107" s="70">
        <v>11</v>
      </c>
    </row>
    <row r="108" spans="1:13" ht="46" customHeight="1" x14ac:dyDescent="0.35">
      <c r="A108" s="86" t="s">
        <v>150</v>
      </c>
      <c r="B108" s="86" t="s">
        <v>151</v>
      </c>
      <c r="C108" s="86" t="s">
        <v>230</v>
      </c>
      <c r="D108" s="106" t="s">
        <v>3</v>
      </c>
      <c r="E108" s="107">
        <v>42166</v>
      </c>
      <c r="F108" s="108">
        <v>42886</v>
      </c>
      <c r="G108" s="109">
        <v>2500000</v>
      </c>
      <c r="H108" s="110">
        <v>27945710</v>
      </c>
      <c r="I108" s="111">
        <v>122</v>
      </c>
      <c r="J108" s="111">
        <v>241</v>
      </c>
      <c r="K108" s="112" t="s">
        <v>4</v>
      </c>
      <c r="L108" s="112" t="s">
        <v>28</v>
      </c>
      <c r="M108" s="70">
        <v>7</v>
      </c>
    </row>
    <row r="109" spans="1:13" ht="46" customHeight="1" x14ac:dyDescent="0.35">
      <c r="A109" s="86" t="s">
        <v>122</v>
      </c>
      <c r="B109" s="113" t="s">
        <v>123</v>
      </c>
      <c r="C109" s="86" t="s">
        <v>124</v>
      </c>
      <c r="D109" s="106" t="s">
        <v>18</v>
      </c>
      <c r="E109" s="107">
        <v>41746</v>
      </c>
      <c r="F109" s="108">
        <v>42353</v>
      </c>
      <c r="G109" s="109">
        <v>2250000</v>
      </c>
      <c r="H109" s="110">
        <v>33420619</v>
      </c>
      <c r="I109" s="111">
        <v>150</v>
      </c>
      <c r="J109" s="111">
        <v>286</v>
      </c>
      <c r="K109" s="112" t="s">
        <v>4</v>
      </c>
      <c r="L109" s="112" t="s">
        <v>26</v>
      </c>
      <c r="M109" s="70">
        <v>40</v>
      </c>
    </row>
    <row r="110" spans="1:13" ht="46" customHeight="1" x14ac:dyDescent="0.35">
      <c r="A110" s="113" t="s">
        <v>33</v>
      </c>
      <c r="B110" s="113" t="s">
        <v>59</v>
      </c>
      <c r="C110" s="86" t="s">
        <v>75</v>
      </c>
      <c r="D110" s="106" t="s">
        <v>14</v>
      </c>
      <c r="E110" s="107">
        <v>41044</v>
      </c>
      <c r="F110" s="135">
        <v>41361</v>
      </c>
      <c r="G110" s="110">
        <v>2000000</v>
      </c>
      <c r="H110" s="110">
        <v>16479525</v>
      </c>
      <c r="I110" s="111">
        <v>90</v>
      </c>
      <c r="J110" s="111">
        <v>143</v>
      </c>
      <c r="K110" s="106" t="s">
        <v>4</v>
      </c>
      <c r="L110" s="106" t="s">
        <v>28</v>
      </c>
      <c r="M110" s="70" t="s">
        <v>211</v>
      </c>
    </row>
    <row r="111" spans="1:13" ht="46" customHeight="1" x14ac:dyDescent="0.35">
      <c r="A111" s="113" t="s">
        <v>33</v>
      </c>
      <c r="B111" s="113" t="s">
        <v>60</v>
      </c>
      <c r="C111" s="86" t="s">
        <v>76</v>
      </c>
      <c r="D111" s="106" t="s">
        <v>14</v>
      </c>
      <c r="E111" s="107">
        <v>41044</v>
      </c>
      <c r="F111" s="135">
        <v>41361</v>
      </c>
      <c r="G111" s="110">
        <v>2000000</v>
      </c>
      <c r="H111" s="110">
        <v>16225013</v>
      </c>
      <c r="I111" s="111">
        <v>102</v>
      </c>
      <c r="J111" s="111">
        <v>155</v>
      </c>
      <c r="K111" s="106" t="s">
        <v>4</v>
      </c>
      <c r="L111" s="106" t="s">
        <v>28</v>
      </c>
      <c r="M111" s="70">
        <v>6</v>
      </c>
    </row>
    <row r="112" spans="1:13" ht="46" customHeight="1" x14ac:dyDescent="0.35">
      <c r="A112" s="75" t="s">
        <v>458</v>
      </c>
      <c r="B112" s="75" t="s">
        <v>453</v>
      </c>
      <c r="C112" s="75" t="s">
        <v>462</v>
      </c>
      <c r="D112" s="70" t="s">
        <v>18</v>
      </c>
      <c r="E112" s="77">
        <v>44383</v>
      </c>
      <c r="F112" s="78">
        <v>44744</v>
      </c>
      <c r="G112" s="79">
        <v>2500000</v>
      </c>
      <c r="H112" s="79">
        <v>46379604</v>
      </c>
      <c r="I112" s="70">
        <v>106</v>
      </c>
      <c r="J112" s="70">
        <v>361</v>
      </c>
      <c r="K112" s="70" t="s">
        <v>143</v>
      </c>
      <c r="L112" s="70" t="s">
        <v>340</v>
      </c>
      <c r="M112" s="70">
        <v>40</v>
      </c>
    </row>
    <row r="113" spans="1:13" ht="46" customHeight="1" x14ac:dyDescent="0.35">
      <c r="A113" s="86" t="s">
        <v>311</v>
      </c>
      <c r="B113" s="86" t="s">
        <v>312</v>
      </c>
      <c r="C113" s="86" t="s">
        <v>313</v>
      </c>
      <c r="D113" s="106" t="s">
        <v>3</v>
      </c>
      <c r="E113" s="107">
        <v>42852</v>
      </c>
      <c r="F113" s="108">
        <v>43685</v>
      </c>
      <c r="G113" s="109">
        <v>2500000</v>
      </c>
      <c r="H113" s="110">
        <v>60169500</v>
      </c>
      <c r="I113" s="111">
        <v>252</v>
      </c>
      <c r="J113" s="111">
        <v>530</v>
      </c>
      <c r="K113" s="112" t="s">
        <v>4</v>
      </c>
      <c r="L113" s="112" t="s">
        <v>28</v>
      </c>
      <c r="M113" s="70">
        <v>24</v>
      </c>
    </row>
    <row r="114" spans="1:13" ht="46" customHeight="1" x14ac:dyDescent="0.35">
      <c r="A114" s="86" t="s">
        <v>23</v>
      </c>
      <c r="B114" s="86" t="s">
        <v>191</v>
      </c>
      <c r="C114" s="86" t="s">
        <v>192</v>
      </c>
      <c r="D114" s="106" t="s">
        <v>14</v>
      </c>
      <c r="E114" s="107">
        <v>42586</v>
      </c>
      <c r="F114" s="108">
        <v>42837</v>
      </c>
      <c r="G114" s="109">
        <v>2500000</v>
      </c>
      <c r="H114" s="110">
        <v>19229712</v>
      </c>
      <c r="I114" s="111">
        <v>61</v>
      </c>
      <c r="J114" s="111">
        <v>246</v>
      </c>
      <c r="K114" s="112" t="s">
        <v>143</v>
      </c>
      <c r="L114" s="112" t="s">
        <v>28</v>
      </c>
      <c r="M114" s="70">
        <v>44</v>
      </c>
    </row>
    <row r="115" spans="1:13" ht="46" customHeight="1" x14ac:dyDescent="0.35">
      <c r="A115" s="75" t="s">
        <v>320</v>
      </c>
      <c r="B115" s="75" t="s">
        <v>447</v>
      </c>
      <c r="C115" s="75" t="s">
        <v>448</v>
      </c>
      <c r="D115" s="70" t="s">
        <v>61</v>
      </c>
      <c r="E115" s="104">
        <v>44145</v>
      </c>
      <c r="F115" s="78">
        <v>44518</v>
      </c>
      <c r="G115" s="79">
        <v>2500000</v>
      </c>
      <c r="H115" s="79">
        <v>12533736</v>
      </c>
      <c r="I115" s="70">
        <v>82</v>
      </c>
      <c r="J115" s="123">
        <v>108</v>
      </c>
      <c r="K115" s="70" t="s">
        <v>4</v>
      </c>
      <c r="L115" s="70" t="s">
        <v>340</v>
      </c>
      <c r="M115" s="70" t="s">
        <v>218</v>
      </c>
    </row>
    <row r="116" spans="1:13" ht="46" customHeight="1" x14ac:dyDescent="0.35">
      <c r="A116" s="86" t="s">
        <v>113</v>
      </c>
      <c r="B116" s="113" t="s">
        <v>146</v>
      </c>
      <c r="C116" s="86" t="s">
        <v>114</v>
      </c>
      <c r="D116" s="106" t="s">
        <v>112</v>
      </c>
      <c r="E116" s="107">
        <v>41702</v>
      </c>
      <c r="F116" s="125">
        <v>42159</v>
      </c>
      <c r="G116" s="109">
        <v>2500000</v>
      </c>
      <c r="H116" s="110">
        <v>11661431</v>
      </c>
      <c r="I116" s="111">
        <v>100</v>
      </c>
      <c r="J116" s="111">
        <v>118</v>
      </c>
      <c r="K116" s="112" t="s">
        <v>143</v>
      </c>
      <c r="L116" s="112" t="s">
        <v>26</v>
      </c>
      <c r="M116" s="70" t="s">
        <v>223</v>
      </c>
    </row>
    <row r="117" spans="1:13" ht="46" customHeight="1" x14ac:dyDescent="0.35">
      <c r="A117" s="86" t="s">
        <v>144</v>
      </c>
      <c r="B117" s="86" t="s">
        <v>209</v>
      </c>
      <c r="C117" s="86" t="s">
        <v>145</v>
      </c>
      <c r="D117" s="106" t="s">
        <v>2</v>
      </c>
      <c r="E117" s="107">
        <v>41672</v>
      </c>
      <c r="F117" s="108">
        <v>42695</v>
      </c>
      <c r="G117" s="109">
        <v>2500000</v>
      </c>
      <c r="H117" s="110">
        <v>23798107</v>
      </c>
      <c r="I117" s="111">
        <v>105</v>
      </c>
      <c r="J117" s="111">
        <v>286</v>
      </c>
      <c r="K117" s="112" t="s">
        <v>4</v>
      </c>
      <c r="L117" s="112" t="s">
        <v>26</v>
      </c>
      <c r="M117" s="70">
        <v>20</v>
      </c>
    </row>
    <row r="118" spans="1:13" ht="46.5" customHeight="1" x14ac:dyDescent="0.35">
      <c r="A118" s="76" t="s">
        <v>246</v>
      </c>
      <c r="B118" s="76" t="s">
        <v>403</v>
      </c>
      <c r="C118" s="75" t="s">
        <v>292</v>
      </c>
      <c r="D118" s="70" t="s">
        <v>40</v>
      </c>
      <c r="E118" s="104">
        <v>43536</v>
      </c>
      <c r="F118" s="108">
        <v>44126</v>
      </c>
      <c r="G118" s="132">
        <v>1057588</v>
      </c>
      <c r="H118" s="133">
        <v>11402994</v>
      </c>
      <c r="I118" s="134">
        <v>70</v>
      </c>
      <c r="J118" s="70">
        <v>76</v>
      </c>
      <c r="K118" s="70" t="s">
        <v>4</v>
      </c>
      <c r="L118" s="70" t="s">
        <v>243</v>
      </c>
      <c r="M118" s="70">
        <v>36</v>
      </c>
    </row>
    <row r="119" spans="1:13" ht="46.5" customHeight="1" x14ac:dyDescent="0.35">
      <c r="A119" s="86" t="s">
        <v>270</v>
      </c>
      <c r="B119" s="86" t="s">
        <v>269</v>
      </c>
      <c r="C119" s="86" t="s">
        <v>271</v>
      </c>
      <c r="D119" s="106" t="s">
        <v>2</v>
      </c>
      <c r="E119" s="107">
        <v>42493</v>
      </c>
      <c r="F119" s="108">
        <v>43434</v>
      </c>
      <c r="G119" s="109">
        <v>1530000</v>
      </c>
      <c r="H119" s="110">
        <v>24233802</v>
      </c>
      <c r="I119" s="111">
        <v>122</v>
      </c>
      <c r="J119" s="111">
        <v>220</v>
      </c>
      <c r="K119" s="112" t="s">
        <v>4</v>
      </c>
      <c r="L119" s="112" t="s">
        <v>28</v>
      </c>
      <c r="M119" s="70">
        <v>14</v>
      </c>
    </row>
    <row r="120" spans="1:13" ht="46.5" customHeight="1" x14ac:dyDescent="0.35">
      <c r="A120" s="76" t="s">
        <v>391</v>
      </c>
      <c r="B120" s="76" t="s">
        <v>388</v>
      </c>
      <c r="C120" s="75" t="s">
        <v>389</v>
      </c>
      <c r="D120" s="70" t="s">
        <v>40</v>
      </c>
      <c r="E120" s="104">
        <v>43384</v>
      </c>
      <c r="F120" s="108">
        <v>43951</v>
      </c>
      <c r="G120" s="132">
        <v>2500000</v>
      </c>
      <c r="H120" s="133">
        <v>18486603</v>
      </c>
      <c r="I120" s="134">
        <v>100</v>
      </c>
      <c r="J120" s="70">
        <v>188</v>
      </c>
      <c r="K120" s="70" t="s">
        <v>390</v>
      </c>
      <c r="L120" s="70" t="s">
        <v>243</v>
      </c>
      <c r="M120" s="70" t="s">
        <v>216</v>
      </c>
    </row>
    <row r="121" spans="1:13" ht="46.5" customHeight="1" x14ac:dyDescent="0.35">
      <c r="A121" s="86" t="s">
        <v>35</v>
      </c>
      <c r="B121" s="113" t="s">
        <v>148</v>
      </c>
      <c r="C121" s="86" t="s">
        <v>129</v>
      </c>
      <c r="D121" s="106" t="s">
        <v>5</v>
      </c>
      <c r="E121" s="107">
        <v>41792</v>
      </c>
      <c r="F121" s="125">
        <v>42150</v>
      </c>
      <c r="G121" s="109">
        <v>2340000</v>
      </c>
      <c r="H121" s="110">
        <v>10276816</v>
      </c>
      <c r="I121" s="111">
        <v>59</v>
      </c>
      <c r="J121" s="111">
        <v>66</v>
      </c>
      <c r="K121" s="112" t="s">
        <v>143</v>
      </c>
      <c r="L121" s="112" t="s">
        <v>26</v>
      </c>
      <c r="M121" s="70" t="s">
        <v>221</v>
      </c>
    </row>
    <row r="122" spans="1:13" ht="46.5" customHeight="1" x14ac:dyDescent="0.35">
      <c r="A122" s="86" t="s">
        <v>69</v>
      </c>
      <c r="B122" s="113" t="s">
        <v>95</v>
      </c>
      <c r="C122" s="86" t="s">
        <v>96</v>
      </c>
      <c r="D122" s="106" t="s">
        <v>93</v>
      </c>
      <c r="E122" s="107">
        <v>41641</v>
      </c>
      <c r="F122" s="125">
        <v>41984</v>
      </c>
      <c r="G122" s="110">
        <v>2000000</v>
      </c>
      <c r="H122" s="110">
        <v>38762721</v>
      </c>
      <c r="I122" s="111">
        <v>291</v>
      </c>
      <c r="J122" s="111">
        <v>320</v>
      </c>
      <c r="K122" s="112" t="s">
        <v>143</v>
      </c>
      <c r="L122" s="112" t="s">
        <v>26</v>
      </c>
      <c r="M122" s="70" t="s">
        <v>219</v>
      </c>
    </row>
    <row r="123" spans="1:13" ht="46.5" customHeight="1" x14ac:dyDescent="0.35">
      <c r="A123" s="75" t="s">
        <v>367</v>
      </c>
      <c r="B123" s="75" t="s">
        <v>366</v>
      </c>
      <c r="C123" s="75" t="s">
        <v>368</v>
      </c>
      <c r="D123" s="70" t="s">
        <v>18</v>
      </c>
      <c r="E123" s="104">
        <v>43987</v>
      </c>
      <c r="F123" s="78">
        <v>44637</v>
      </c>
      <c r="G123" s="79">
        <v>2500000</v>
      </c>
      <c r="H123" s="79">
        <v>18150857</v>
      </c>
      <c r="I123" s="70">
        <v>75</v>
      </c>
      <c r="J123" s="70">
        <v>181</v>
      </c>
      <c r="K123" s="70" t="s">
        <v>4</v>
      </c>
      <c r="L123" s="70" t="s">
        <v>28</v>
      </c>
      <c r="M123" s="70">
        <v>41</v>
      </c>
    </row>
    <row r="124" spans="1:13" ht="46.5" customHeight="1" x14ac:dyDescent="0.35">
      <c r="A124" s="86" t="s">
        <v>141</v>
      </c>
      <c r="B124" s="86" t="s">
        <v>158</v>
      </c>
      <c r="C124" s="86" t="s">
        <v>142</v>
      </c>
      <c r="D124" s="106" t="s">
        <v>3</v>
      </c>
      <c r="E124" s="107">
        <v>41877</v>
      </c>
      <c r="F124" s="108">
        <v>42282</v>
      </c>
      <c r="G124" s="109">
        <v>2000000</v>
      </c>
      <c r="H124" s="110">
        <v>71553202</v>
      </c>
      <c r="I124" s="111">
        <v>506</v>
      </c>
      <c r="J124" s="111">
        <v>404</v>
      </c>
      <c r="K124" s="112" t="s">
        <v>143</v>
      </c>
      <c r="L124" s="112" t="s">
        <v>26</v>
      </c>
      <c r="M124" s="70">
        <v>25</v>
      </c>
    </row>
    <row r="125" spans="1:13" ht="46.5" customHeight="1" x14ac:dyDescent="0.35">
      <c r="A125" s="75" t="s">
        <v>356</v>
      </c>
      <c r="B125" s="75" t="s">
        <v>348</v>
      </c>
      <c r="C125" s="75" t="s">
        <v>355</v>
      </c>
      <c r="D125" s="70" t="s">
        <v>193</v>
      </c>
      <c r="E125" s="104">
        <v>43923</v>
      </c>
      <c r="F125" s="78">
        <v>44587</v>
      </c>
      <c r="G125" s="79">
        <v>2500000</v>
      </c>
      <c r="H125" s="79">
        <v>52426109</v>
      </c>
      <c r="I125" s="70">
        <v>144</v>
      </c>
      <c r="J125" s="70">
        <v>268</v>
      </c>
      <c r="K125" s="70" t="s">
        <v>143</v>
      </c>
      <c r="L125" s="70" t="s">
        <v>340</v>
      </c>
      <c r="M125" s="70">
        <v>30</v>
      </c>
    </row>
    <row r="126" spans="1:13" s="40" customFormat="1" ht="46" customHeight="1" x14ac:dyDescent="0.35">
      <c r="A126" s="86" t="s">
        <v>119</v>
      </c>
      <c r="B126" s="113" t="s">
        <v>120</v>
      </c>
      <c r="C126" s="86" t="s">
        <v>121</v>
      </c>
      <c r="D126" s="106" t="s">
        <v>18</v>
      </c>
      <c r="E126" s="107">
        <v>41746</v>
      </c>
      <c r="F126" s="108">
        <v>42345</v>
      </c>
      <c r="G126" s="109">
        <v>961773</v>
      </c>
      <c r="H126" s="110">
        <v>31306276</v>
      </c>
      <c r="I126" s="111">
        <v>175</v>
      </c>
      <c r="J126" s="111">
        <v>243</v>
      </c>
      <c r="K126" s="112" t="s">
        <v>4</v>
      </c>
      <c r="L126" s="112" t="s">
        <v>26</v>
      </c>
      <c r="M126" s="70">
        <v>40</v>
      </c>
    </row>
    <row r="127" spans="1:13" x14ac:dyDescent="0.35">
      <c r="A127" s="57" t="s">
        <v>239</v>
      </c>
      <c r="B127" s="58"/>
      <c r="C127" s="59"/>
      <c r="D127" s="58"/>
      <c r="E127" s="60"/>
      <c r="F127" s="150"/>
      <c r="G127" s="151">
        <f>SUM(G4:G126)</f>
        <v>265469065</v>
      </c>
      <c r="H127" s="151">
        <f>SUM(H4:H126)</f>
        <v>2989409711.54</v>
      </c>
      <c r="I127" s="152">
        <f>SUM(I4:I126)</f>
        <v>13242</v>
      </c>
      <c r="J127" s="152">
        <f>SUM(J4:J126)</f>
        <v>24749</v>
      </c>
      <c r="K127" s="68"/>
      <c r="L127" s="68"/>
      <c r="M127" s="67"/>
    </row>
    <row r="130" spans="1:10" x14ac:dyDescent="0.35">
      <c r="A130" s="153">
        <f>'RHW PIPELINE'!A72</f>
        <v>44926</v>
      </c>
    </row>
    <row r="131" spans="1:10" x14ac:dyDescent="0.35">
      <c r="C131" s="36"/>
      <c r="F131" s="62"/>
    </row>
    <row r="132" spans="1:10" x14ac:dyDescent="0.35">
      <c r="C132" s="36"/>
      <c r="F132" s="62"/>
      <c r="G132" s="36"/>
      <c r="H132" s="36"/>
      <c r="I132" s="36"/>
      <c r="J132" s="36"/>
    </row>
    <row r="133" spans="1:10" x14ac:dyDescent="0.35">
      <c r="C133" s="36"/>
      <c r="F133" s="62"/>
      <c r="G133" s="36"/>
      <c r="H133" s="36"/>
      <c r="I133" s="36"/>
      <c r="J133" s="36"/>
    </row>
  </sheetData>
  <sortState xmlns:xlrd2="http://schemas.microsoft.com/office/spreadsheetml/2017/richdata2" ref="A4:M126">
    <sortCondition ref="B4:B126"/>
  </sortState>
  <pageMargins left="0.25" right="0.25" top="0.25" bottom="0.25" header="0.3" footer="0.3"/>
  <pageSetup paperSize="5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2809D534E2E4791F34A639EDE4B8D" ma:contentTypeVersion="4" ma:contentTypeDescription="Create a new document." ma:contentTypeScope="" ma:versionID="f952c9c9f8901f2d17956aa47c4ffb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B3E8EB-117D-4C6D-B23F-CA4A2BF15BCF}"/>
</file>

<file path=customXml/itemProps2.xml><?xml version="1.0" encoding="utf-8"?>
<ds:datastoreItem xmlns:ds="http://schemas.openxmlformats.org/officeDocument/2006/customXml" ds:itemID="{9A7B2DF5-84CD-4E0D-A96A-665AAFB65B20}"/>
</file>

<file path=customXml/itemProps3.xml><?xml version="1.0" encoding="utf-8"?>
<ds:datastoreItem xmlns:ds="http://schemas.openxmlformats.org/officeDocument/2006/customXml" ds:itemID="{2E084B7C-333A-4E43-90DB-6C468E29A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Other reserved funds</vt:lpstr>
      <vt:lpstr>RHW PIPELINE</vt:lpstr>
      <vt:lpstr>RHW CLOSED</vt:lpstr>
      <vt:lpstr>'RHW CLOSED'!Print_Area</vt:lpstr>
      <vt:lpstr>'RHW PIPELINE'!Print_Area</vt:lpstr>
    </vt:vector>
  </TitlesOfParts>
  <Company>State of Maryland- DHCD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Hare</dc:creator>
  <cp:lastModifiedBy>Gregory Hare</cp:lastModifiedBy>
  <cp:lastPrinted>2020-01-14T00:08:17Z</cp:lastPrinted>
  <dcterms:created xsi:type="dcterms:W3CDTF">2011-07-19T14:37:31Z</dcterms:created>
  <dcterms:modified xsi:type="dcterms:W3CDTF">2023-01-17T20:11:19Z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0x01010012D2809D534E2E4791F34A639EDE4B8D</vt:lpwstr>
  </property>
  <property fmtid="{D5CDD505-2E9C-101B-9397-08002B2CF9AE}" pid="4" name="Order">
    <vt:r8>44200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